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D:\Documents\ОТКРЫТЫЙ БЮДЖЕТ\2018г\3 этап\1 полугодие 2018\"/>
    </mc:Choice>
  </mc:AlternateContent>
  <xr:revisionPtr revIDLastSave="0" documentId="10_ncr:8100000_{1FF18AB9-3691-41DC-9A0D-9583FD4432EE}" xr6:coauthVersionLast="34" xr6:coauthVersionMax="34" xr10:uidLastSave="{00000000-0000-0000-0000-000000000000}"/>
  <bookViews>
    <workbookView xWindow="0" yWindow="0" windowWidth="23040" windowHeight="8820" xr2:uid="{00000000-000D-0000-FFFF-FFFF00000000}"/>
  </bookViews>
  <sheets>
    <sheet name="Приложение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3" l="1"/>
  <c r="D29" i="3" l="1"/>
  <c r="G6" i="3" l="1"/>
  <c r="G7" i="3"/>
  <c r="G8" i="3"/>
  <c r="G9" i="3"/>
  <c r="G10" i="3"/>
  <c r="G12" i="3"/>
  <c r="G16" i="3"/>
  <c r="G17" i="3"/>
  <c r="G18" i="3"/>
  <c r="G19" i="3"/>
  <c r="G20" i="3"/>
  <c r="G21" i="3"/>
  <c r="G23" i="3"/>
  <c r="G24" i="3"/>
  <c r="G25" i="3"/>
  <c r="G26" i="3"/>
  <c r="G30" i="3"/>
  <c r="G31" i="3"/>
  <c r="G32" i="3"/>
  <c r="G33" i="3"/>
  <c r="G34" i="3"/>
  <c r="G35" i="3"/>
  <c r="G37" i="3"/>
  <c r="G38" i="3"/>
  <c r="G41" i="3"/>
  <c r="G43" i="3"/>
  <c r="G44" i="3"/>
  <c r="G45" i="3"/>
  <c r="G47" i="3"/>
  <c r="G48" i="3"/>
  <c r="G49" i="3"/>
  <c r="G51" i="3"/>
  <c r="G52" i="3"/>
  <c r="G53" i="3"/>
  <c r="F27" i="3"/>
  <c r="F50" i="3"/>
  <c r="F46" i="3"/>
  <c r="F42" i="3"/>
  <c r="G42" i="3" s="1"/>
  <c r="F39" i="3"/>
  <c r="G39" i="3" s="1"/>
  <c r="F36" i="3"/>
  <c r="F29" i="3"/>
  <c r="G29" i="3" s="1"/>
  <c r="F22" i="3"/>
  <c r="F15" i="3"/>
  <c r="F13" i="3"/>
  <c r="D22" i="3"/>
  <c r="G22" i="3" s="1"/>
  <c r="F54" i="3"/>
  <c r="F5" i="3"/>
  <c r="E6" i="3"/>
  <c r="E7" i="3"/>
  <c r="E8" i="3"/>
  <c r="E9" i="3"/>
  <c r="E10" i="3"/>
  <c r="E11" i="3"/>
  <c r="E12" i="3"/>
  <c r="E13" i="3"/>
  <c r="E14" i="3"/>
  <c r="E16" i="3"/>
  <c r="E17" i="3"/>
  <c r="E19" i="3"/>
  <c r="E20" i="3"/>
  <c r="E21" i="3"/>
  <c r="E23" i="3"/>
  <c r="E24" i="3"/>
  <c r="E25" i="3"/>
  <c r="E26" i="3"/>
  <c r="E28" i="3"/>
  <c r="E30" i="3"/>
  <c r="E31" i="3"/>
  <c r="E32" i="3"/>
  <c r="E33" i="3"/>
  <c r="E34" i="3"/>
  <c r="E35" i="3"/>
  <c r="E37" i="3"/>
  <c r="E38" i="3"/>
  <c r="E40" i="3"/>
  <c r="E41" i="3"/>
  <c r="E43" i="3"/>
  <c r="E44" i="3"/>
  <c r="E45" i="3"/>
  <c r="E47" i="3"/>
  <c r="E48" i="3"/>
  <c r="E49" i="3"/>
  <c r="E51" i="3"/>
  <c r="E52" i="3"/>
  <c r="E53" i="3"/>
  <c r="E54" i="3"/>
  <c r="E55" i="3"/>
  <c r="D15" i="3"/>
  <c r="D54" i="3"/>
  <c r="D50" i="3"/>
  <c r="E50" i="3" s="1"/>
  <c r="D46" i="3"/>
  <c r="D42" i="3"/>
  <c r="C42" i="3"/>
  <c r="D39" i="3"/>
  <c r="D36" i="3"/>
  <c r="E36" i="3" s="1"/>
  <c r="D27" i="3"/>
  <c r="D18" i="3"/>
  <c r="D13" i="3"/>
  <c r="C54" i="3"/>
  <c r="C50" i="3"/>
  <c r="C46" i="3"/>
  <c r="C39" i="3"/>
  <c r="E39" i="3" s="1"/>
  <c r="C36" i="3"/>
  <c r="C29" i="3"/>
  <c r="C27" i="3"/>
  <c r="C22" i="3"/>
  <c r="C18" i="3"/>
  <c r="C15" i="3"/>
  <c r="C13" i="3"/>
  <c r="D5" i="3"/>
  <c r="C5" i="3"/>
  <c r="G15" i="3" l="1"/>
  <c r="F4" i="3"/>
  <c r="C4" i="3"/>
  <c r="E42" i="3"/>
  <c r="G50" i="3"/>
  <c r="E46" i="3"/>
  <c r="G46" i="3"/>
  <c r="G36" i="3"/>
  <c r="E29" i="3"/>
  <c r="E27" i="3"/>
  <c r="E22" i="3"/>
  <c r="E18" i="3"/>
  <c r="E15" i="3"/>
  <c r="E5" i="3"/>
  <c r="G5" i="3"/>
  <c r="D4" i="3"/>
  <c r="E4" i="3" l="1"/>
  <c r="G4" i="3"/>
</calcChain>
</file>

<file path=xl/sharedStrings.xml><?xml version="1.0" encoding="utf-8"?>
<sst xmlns="http://schemas.openxmlformats.org/spreadsheetml/2006/main" count="112" uniqueCount="112">
  <si>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</si>
  <si>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</si>
  <si>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</si>
  <si>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</si>
  <si>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</si>
  <si>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</si>
  <si>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</si>
  <si>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</si>
  <si>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</si>
  <si>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</si>
  <si>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</si>
  <si>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</si>
  <si>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</si>
  <si>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</si>
  <si>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</si>
  <si>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</si>
  <si>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</si>
  <si>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</si>
  <si>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</si>
  <si>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</si>
  <si>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</si>
  <si>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</si>
  <si>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</si>
  <si>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</si>
  <si>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</si>
  <si>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</si>
  <si>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</si>
  <si>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</si>
  <si>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</si>
  <si>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</si>
  <si>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</si>
  <si>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</si>
  <si>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</si>
  <si>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</si>
  <si>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</si>
  <si>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</si>
  <si>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</si>
  <si>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</si>
  <si>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</si>
  <si>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</si>
  <si>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</si>
  <si>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</si>
  <si>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</si>
  <si>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</si>
  <si>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</si>
  <si>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</si>
  <si>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</si>
  <si>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</si>
  <si>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</si>
  <si>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</si>
  <si>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</si>
  <si>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</si>
  <si>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</si>
  <si>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</si>
  <si>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</si>
  <si>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</si>
  <si>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</si>
  <si>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</si>
  <si>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</si>
  <si>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</si>
  <si>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</si>
  <si>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</si>
  <si>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</si>
  <si>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</si>
  <si>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</si>
  <si>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</si>
  <si>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</si>
  <si>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</si>
  <si>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</si>
  <si>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</si>
  <si>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</si>
  <si>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</si>
  <si>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</si>
  <si>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</si>
  <si>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</si>
  <si>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</si>
  <si>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</si>
  <si>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</si>
  <si>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</si>
  <si>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</si>
  <si>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</si>
  <si>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</si>
  <si>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</si>
  <si>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</si>
  <si>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</si>
  <si>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</si>
  <si>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</si>
  <si>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</si>
  <si>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</si>
  <si>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</si>
  <si>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</si>
  <si>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</si>
  <si>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</si>
  <si>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</si>
  <si>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</si>
  <si>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</si>
  <si>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</si>
  <si>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</si>
  <si>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</si>
  <si>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</si>
  <si>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</si>
  <si>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</si>
  <si>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</si>
  <si>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Код</t>
  </si>
  <si>
    <t>Наименование разделов, подразделов</t>
  </si>
  <si>
    <t>* В соответствии с отчетом об исполнении бюджета</t>
  </si>
  <si>
    <t>Утвержденные бюджетные назначения на 2018 год, тыс. руб.</t>
  </si>
  <si>
    <r>
      <t xml:space="preserve">% исполнения утвержденных бюджетных назначений на  </t>
    </r>
    <r>
      <rPr>
        <i/>
        <sz val="9"/>
        <rFont val="Times New Roman"/>
        <family val="1"/>
        <charset val="204"/>
      </rPr>
      <t>2018 год</t>
    </r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</si>
  <si>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2017</t>
    </r>
    <r>
      <rPr>
        <sz val="9"/>
        <rFont val="Times New Roman"/>
        <family val="1"/>
        <charset val="204"/>
      </rPr>
      <t xml:space="preserve"> года, %</t>
    </r>
  </si>
  <si>
    <r>
      <t xml:space="preserve">Аналитические данные о расходах бюджета муниципального образования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</t>
    </r>
    <r>
      <rPr>
        <i/>
        <sz val="11"/>
        <rFont val="Times New Roman"/>
        <family val="1"/>
        <charset val="204"/>
      </rPr>
      <t>01.07.2017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</si>
  <si>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rFont val="Times New Roman"/>
        <family val="1"/>
        <charset val="204"/>
      </rPr>
      <t>01.07.2018</t>
    </r>
    <r>
      <rPr>
        <sz val="9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</si>
  <si>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rFont val="Times New Roman"/>
        <family val="1"/>
        <charset val="204"/>
      </rPr>
      <t>01.07.2017</t>
    </r>
    <r>
      <rPr>
        <sz val="9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</si>
</sst>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3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tabSelected="1" topLeftCell="A25" zoomScaleNormal="100" zoomScaleSheetLayoutView="70" workbookViewId="0">
      <selection activeCell="F21" sqref="F21"/>
    </sheetView>
  </sheetViews>
  <sheetFormatPr defaultRowHeight="15" x14ac:dyDescent="0.25"/>
  <cols>
    <col min="1" max="1" width="6.7109375" customWidth="1"/>
    <col min="2" max="2" width="54.28515625" customWidth="1"/>
    <col min="3" max="7" width="15.42578125" customWidth="1"/>
  </cols>
  <sheetData>
    <row r="1" spans="1:7" ht="30" customHeight="1" x14ac:dyDescent="0.25">
      <c r="A1" s="13" t="s">
        <v>109</v>
      </c>
      <c r="B1" s="13"/>
      <c r="C1" s="13"/>
      <c r="D1" s="13"/>
      <c r="E1" s="13"/>
      <c r="F1" s="13"/>
      <c r="G1" s="13"/>
    </row>
    <row r="3" spans="1:7" ht="60" x14ac:dyDescent="0.25">
      <c r="A3" s="1" t="s">
        <v>103</v>
      </c>
      <c r="B3" s="1" t="s">
        <v>104</v>
      </c>
      <c r="C3" s="1" t="s">
        <v>106</v>
      </c>
      <c r="D3" s="8" t="s">
        <v>110</v>
      </c>
      <c r="E3" s="8" t="s">
        <v>107</v>
      </c>
      <c r="F3" s="8" t="s">
        <v>111</v>
      </c>
      <c r="G3" s="8" t="s">
        <v>108</v>
      </c>
    </row>
    <row r="4" spans="1:7" x14ac:dyDescent="0.25">
      <c r="A4" s="5"/>
      <c r="B4" s="2" t="s">
        <v>0</v>
      </c>
      <c r="C4" s="10">
        <f>C5+C13+C15+C18+C22+C27+C29+C36+C39+C42+C46+C50+C54</f>
        <v>16662510.779999999</v>
      </c>
      <c r="D4" s="10">
        <f>D5+D13+D15+D18+D22+D27+D29+D36+D39+D42+D46+D50+D54</f>
        <v>5199853.3899999987</v>
      </c>
      <c r="E4" s="12">
        <f>D4/C4</f>
        <v>0.31206901880846066</v>
      </c>
      <c r="F4" s="10">
        <f>F5+F13+F15+F18+F22+F27+F29+F36+F39+F42+F46+F50+F54</f>
        <v>3806689</v>
      </c>
      <c r="G4" s="12">
        <f>F4/D4</f>
        <v>0.73207621724888683</v>
      </c>
    </row>
    <row r="5" spans="1:7" x14ac:dyDescent="0.25">
      <c r="A5" s="5" t="s">
        <v>1</v>
      </c>
      <c r="B5" s="2" t="s">
        <v>2</v>
      </c>
      <c r="C5" s="10">
        <f>SUM(C6:C12)</f>
        <v>943901.21</v>
      </c>
      <c r="D5" s="10">
        <f>SUM(D6:D12)</f>
        <v>399793.39999999997</v>
      </c>
      <c r="E5" s="12">
        <f t="shared" ref="E5:E55" si="0">D5/C5</f>
        <v>0.42355428276228185</v>
      </c>
      <c r="F5" s="10">
        <f>SUM(F6:F12)</f>
        <v>262230</v>
      </c>
      <c r="G5" s="12">
        <f t="shared" ref="G5:G53" si="1">F5/D5</f>
        <v>0.65591377946709484</v>
      </c>
    </row>
    <row r="6" spans="1:7" ht="24" x14ac:dyDescent="0.25">
      <c r="A6" s="4" t="s">
        <v>3</v>
      </c>
      <c r="B6" s="3" t="s">
        <v>4</v>
      </c>
      <c r="C6" s="9">
        <v>1936</v>
      </c>
      <c r="D6" s="9">
        <v>1252</v>
      </c>
      <c r="E6" s="12">
        <f t="shared" si="0"/>
        <v>0.64669421487603307</v>
      </c>
      <c r="F6" s="9">
        <v>1946</v>
      </c>
      <c r="G6" s="12">
        <f t="shared" si="1"/>
        <v>1.5543130990415335</v>
      </c>
    </row>
    <row r="7" spans="1:7" ht="36" x14ac:dyDescent="0.25">
      <c r="A7" s="4" t="s">
        <v>5</v>
      </c>
      <c r="B7" s="3" t="s">
        <v>6</v>
      </c>
      <c r="C7" s="9">
        <v>12640</v>
      </c>
      <c r="D7" s="9">
        <v>5845.3</v>
      </c>
      <c r="E7" s="12">
        <f t="shared" si="0"/>
        <v>0.46244462025316457</v>
      </c>
      <c r="F7" s="9">
        <v>5136</v>
      </c>
      <c r="G7" s="12">
        <f t="shared" si="1"/>
        <v>0.87865464561271445</v>
      </c>
    </row>
    <row r="8" spans="1:7" ht="36" x14ac:dyDescent="0.25">
      <c r="A8" s="4" t="s">
        <v>7</v>
      </c>
      <c r="B8" s="3" t="s">
        <v>8</v>
      </c>
      <c r="C8" s="9">
        <v>386029.81</v>
      </c>
      <c r="D8" s="9">
        <v>175596.3</v>
      </c>
      <c r="E8" s="12">
        <f t="shared" si="0"/>
        <v>0.45487756502535387</v>
      </c>
      <c r="F8" s="9">
        <v>142706</v>
      </c>
      <c r="G8" s="12">
        <f t="shared" si="1"/>
        <v>0.81269366154070455</v>
      </c>
    </row>
    <row r="9" spans="1:7" ht="24" x14ac:dyDescent="0.25">
      <c r="A9" s="4" t="s">
        <v>9</v>
      </c>
      <c r="B9" s="3" t="s">
        <v>10</v>
      </c>
      <c r="C9" s="9">
        <v>48214</v>
      </c>
      <c r="D9" s="9">
        <v>23385.5</v>
      </c>
      <c r="E9" s="12">
        <f t="shared" si="0"/>
        <v>0.48503546687684074</v>
      </c>
      <c r="F9" s="9">
        <v>20593</v>
      </c>
      <c r="G9" s="12">
        <f t="shared" si="1"/>
        <v>0.88058839879412454</v>
      </c>
    </row>
    <row r="10" spans="1:7" x14ac:dyDescent="0.25">
      <c r="A10" s="4" t="s">
        <v>11</v>
      </c>
      <c r="B10" s="3" t="s">
        <v>12</v>
      </c>
      <c r="C10" s="9">
        <v>9420.6</v>
      </c>
      <c r="D10" s="9">
        <v>2389.8000000000002</v>
      </c>
      <c r="E10" s="12">
        <f t="shared" si="0"/>
        <v>0.25367810967454302</v>
      </c>
      <c r="F10" s="9">
        <v>0</v>
      </c>
      <c r="G10" s="12">
        <f t="shared" si="1"/>
        <v>0</v>
      </c>
    </row>
    <row r="11" spans="1:7" x14ac:dyDescent="0.25">
      <c r="A11" s="4" t="s">
        <v>13</v>
      </c>
      <c r="B11" s="3" t="s">
        <v>14</v>
      </c>
      <c r="C11" s="9">
        <v>8000</v>
      </c>
      <c r="D11" s="9">
        <v>0</v>
      </c>
      <c r="E11" s="12">
        <f t="shared" si="0"/>
        <v>0</v>
      </c>
      <c r="F11" s="9">
        <v>0</v>
      </c>
      <c r="G11" s="12">
        <v>0</v>
      </c>
    </row>
    <row r="12" spans="1:7" x14ac:dyDescent="0.25">
      <c r="A12" s="4" t="s">
        <v>15</v>
      </c>
      <c r="B12" s="3" t="s">
        <v>16</v>
      </c>
      <c r="C12" s="9">
        <v>477660.8</v>
      </c>
      <c r="D12" s="9">
        <v>191324.5</v>
      </c>
      <c r="E12" s="12">
        <f t="shared" si="0"/>
        <v>0.40054469615258359</v>
      </c>
      <c r="F12" s="9">
        <v>91849</v>
      </c>
      <c r="G12" s="12">
        <f t="shared" si="1"/>
        <v>0.48006920180112844</v>
      </c>
    </row>
    <row r="13" spans="1:7" x14ac:dyDescent="0.25">
      <c r="A13" s="5" t="s">
        <v>17</v>
      </c>
      <c r="B13" s="2" t="s">
        <v>18</v>
      </c>
      <c r="C13" s="10">
        <f>C14</f>
        <v>167</v>
      </c>
      <c r="D13" s="10">
        <f>D14</f>
        <v>0</v>
      </c>
      <c r="E13" s="12">
        <f t="shared" si="0"/>
        <v>0</v>
      </c>
      <c r="F13" s="10">
        <f>F14</f>
        <v>15</v>
      </c>
      <c r="G13" s="12">
        <v>0</v>
      </c>
    </row>
    <row r="14" spans="1:7" x14ac:dyDescent="0.25">
      <c r="A14" s="4" t="s">
        <v>19</v>
      </c>
      <c r="B14" s="3" t="s">
        <v>20</v>
      </c>
      <c r="C14" s="9">
        <v>167</v>
      </c>
      <c r="D14" s="9">
        <v>0</v>
      </c>
      <c r="E14" s="12">
        <f t="shared" si="0"/>
        <v>0</v>
      </c>
      <c r="F14" s="9">
        <v>15</v>
      </c>
      <c r="G14" s="12">
        <v>0</v>
      </c>
    </row>
    <row r="15" spans="1:7" ht="24" x14ac:dyDescent="0.25">
      <c r="A15" s="5" t="s">
        <v>21</v>
      </c>
      <c r="B15" s="2" t="s">
        <v>22</v>
      </c>
      <c r="C15" s="10">
        <f>SUM(C16:C17)</f>
        <v>180390</v>
      </c>
      <c r="D15" s="10">
        <f>SUM(D16:D17)</f>
        <v>35325.1</v>
      </c>
      <c r="E15" s="12">
        <f t="shared" si="0"/>
        <v>0.19582626531404179</v>
      </c>
      <c r="F15" s="10">
        <f>SUM(F16:F17)</f>
        <v>37323</v>
      </c>
      <c r="G15" s="12">
        <f t="shared" si="1"/>
        <v>1.0565575185915963</v>
      </c>
    </row>
    <row r="16" spans="1:7" ht="24" x14ac:dyDescent="0.25">
      <c r="A16" s="4" t="s">
        <v>23</v>
      </c>
      <c r="B16" s="3" t="s">
        <v>24</v>
      </c>
      <c r="C16" s="9">
        <v>94489</v>
      </c>
      <c r="D16" s="9">
        <v>24451.8</v>
      </c>
      <c r="E16" s="12">
        <f t="shared" si="0"/>
        <v>0.25877932881076104</v>
      </c>
      <c r="F16" s="9">
        <v>24466.5</v>
      </c>
      <c r="G16" s="12">
        <f t="shared" si="1"/>
        <v>1.0006011827350134</v>
      </c>
    </row>
    <row r="17" spans="1:7" ht="24" x14ac:dyDescent="0.25">
      <c r="A17" s="4" t="s">
        <v>25</v>
      </c>
      <c r="B17" s="3" t="s">
        <v>26</v>
      </c>
      <c r="C17" s="9">
        <v>85901</v>
      </c>
      <c r="D17" s="9">
        <v>10873.3</v>
      </c>
      <c r="E17" s="12">
        <f t="shared" si="0"/>
        <v>0.12657943446525652</v>
      </c>
      <c r="F17" s="9">
        <v>12856.5</v>
      </c>
      <c r="G17" s="12">
        <f t="shared" si="1"/>
        <v>1.1823917302015028</v>
      </c>
    </row>
    <row r="18" spans="1:7" x14ac:dyDescent="0.25">
      <c r="A18" s="5" t="s">
        <v>27</v>
      </c>
      <c r="B18" s="2" t="s">
        <v>28</v>
      </c>
      <c r="C18" s="11">
        <f>SUM(C19:C21)</f>
        <v>1044258.1</v>
      </c>
      <c r="D18" s="11">
        <f>SUM(D19:D21)</f>
        <v>131601.60000000001</v>
      </c>
      <c r="E18" s="12">
        <f t="shared" si="0"/>
        <v>0.12602401647638645</v>
      </c>
      <c r="F18" s="11">
        <f>SUM(F19:F21)</f>
        <v>58970</v>
      </c>
      <c r="G18" s="12">
        <f t="shared" si="1"/>
        <v>0.44809485598959281</v>
      </c>
    </row>
    <row r="19" spans="1:7" x14ac:dyDescent="0.25">
      <c r="A19" s="4" t="s">
        <v>29</v>
      </c>
      <c r="B19" s="3" t="s">
        <v>30</v>
      </c>
      <c r="C19" s="9">
        <v>42718</v>
      </c>
      <c r="D19" s="9">
        <v>8074.5</v>
      </c>
      <c r="E19" s="12">
        <f t="shared" si="0"/>
        <v>0.18901868064984315</v>
      </c>
      <c r="F19" s="9">
        <v>23738</v>
      </c>
      <c r="G19" s="12">
        <f t="shared" si="1"/>
        <v>2.9398724379218528</v>
      </c>
    </row>
    <row r="20" spans="1:7" x14ac:dyDescent="0.25">
      <c r="A20" s="4" t="s">
        <v>31</v>
      </c>
      <c r="B20" s="3" t="s">
        <v>32</v>
      </c>
      <c r="C20" s="9">
        <v>910366.1</v>
      </c>
      <c r="D20" s="9">
        <v>120412.5</v>
      </c>
      <c r="E20" s="12">
        <f t="shared" si="0"/>
        <v>0.13226821605066358</v>
      </c>
      <c r="F20" s="9">
        <v>33045</v>
      </c>
      <c r="G20" s="12">
        <f t="shared" si="1"/>
        <v>0.27443164123326069</v>
      </c>
    </row>
    <row r="21" spans="1:7" x14ac:dyDescent="0.25">
      <c r="A21" s="4" t="s">
        <v>33</v>
      </c>
      <c r="B21" s="3" t="s">
        <v>34</v>
      </c>
      <c r="C21" s="9">
        <v>91174</v>
      </c>
      <c r="D21" s="9">
        <v>3114.6</v>
      </c>
      <c r="E21" s="12">
        <f t="shared" si="0"/>
        <v>3.4161054686643121E-2</v>
      </c>
      <c r="F21" s="9">
        <v>2187</v>
      </c>
      <c r="G21" s="12">
        <f t="shared" si="1"/>
        <v>0.70217684453862461</v>
      </c>
    </row>
    <row r="22" spans="1:7" x14ac:dyDescent="0.25">
      <c r="A22" s="5" t="s">
        <v>35</v>
      </c>
      <c r="B22" s="2" t="s">
        <v>36</v>
      </c>
      <c r="C22" s="10">
        <f>SUM(C23:C26)</f>
        <v>5864810.8300000001</v>
      </c>
      <c r="D22" s="10">
        <f>SUM(D23:D26)</f>
        <v>889805.13</v>
      </c>
      <c r="E22" s="12">
        <f t="shared" si="0"/>
        <v>0.15171932323007253</v>
      </c>
      <c r="F22" s="10">
        <f>SUM(F23:F26)</f>
        <v>88440</v>
      </c>
      <c r="G22" s="12">
        <f t="shared" si="1"/>
        <v>9.9392549018008022E-2</v>
      </c>
    </row>
    <row r="23" spans="1:7" x14ac:dyDescent="0.25">
      <c r="A23" s="4" t="s">
        <v>37</v>
      </c>
      <c r="B23" s="3" t="s">
        <v>38</v>
      </c>
      <c r="C23" s="9">
        <v>144640.64000000001</v>
      </c>
      <c r="D23" s="9">
        <v>24687.63</v>
      </c>
      <c r="E23" s="12">
        <f t="shared" si="0"/>
        <v>0.17068252740032122</v>
      </c>
      <c r="F23" s="9">
        <v>8148</v>
      </c>
      <c r="G23" s="12">
        <f t="shared" si="1"/>
        <v>0.33004383166792439</v>
      </c>
    </row>
    <row r="24" spans="1:7" x14ac:dyDescent="0.25">
      <c r="A24" s="4" t="s">
        <v>39</v>
      </c>
      <c r="B24" s="3" t="s">
        <v>40</v>
      </c>
      <c r="C24" s="9">
        <v>2858015.6</v>
      </c>
      <c r="D24" s="9">
        <v>354721.4</v>
      </c>
      <c r="E24" s="12">
        <f t="shared" si="0"/>
        <v>0.12411457796101603</v>
      </c>
      <c r="F24" s="9">
        <v>50163</v>
      </c>
      <c r="G24" s="12">
        <f t="shared" si="1"/>
        <v>0.14141520641269456</v>
      </c>
    </row>
    <row r="25" spans="1:7" x14ac:dyDescent="0.25">
      <c r="A25" s="4" t="s">
        <v>41</v>
      </c>
      <c r="B25" s="3" t="s">
        <v>42</v>
      </c>
      <c r="C25" s="9">
        <v>2681271.4900000002</v>
      </c>
      <c r="D25" s="9">
        <v>438421.1</v>
      </c>
      <c r="E25" s="12">
        <f t="shared" si="0"/>
        <v>0.16351238643125987</v>
      </c>
      <c r="F25" s="9">
        <v>16516</v>
      </c>
      <c r="G25" s="12">
        <f t="shared" si="1"/>
        <v>3.7671544549292911E-2</v>
      </c>
    </row>
    <row r="26" spans="1:7" x14ac:dyDescent="0.25">
      <c r="A26" s="4" t="s">
        <v>43</v>
      </c>
      <c r="B26" s="3" t="s">
        <v>44</v>
      </c>
      <c r="C26" s="9">
        <v>180883.1</v>
      </c>
      <c r="D26" s="9">
        <v>71975</v>
      </c>
      <c r="E26" s="12">
        <f t="shared" si="0"/>
        <v>0.39790892570947756</v>
      </c>
      <c r="F26" s="9">
        <v>13613</v>
      </c>
      <c r="G26" s="12">
        <f t="shared" si="1"/>
        <v>0.18913511635984717</v>
      </c>
    </row>
    <row r="27" spans="1:7" x14ac:dyDescent="0.25">
      <c r="A27" s="5" t="s">
        <v>45</v>
      </c>
      <c r="B27" s="2" t="s">
        <v>46</v>
      </c>
      <c r="C27" s="10">
        <f>C28</f>
        <v>10989.4</v>
      </c>
      <c r="D27" s="10">
        <f>D28</f>
        <v>50.2</v>
      </c>
      <c r="E27" s="12">
        <f t="shared" si="0"/>
        <v>4.5680382914444831E-3</v>
      </c>
      <c r="F27" s="10">
        <f>F28</f>
        <v>0</v>
      </c>
      <c r="G27" s="12">
        <v>0</v>
      </c>
    </row>
    <row r="28" spans="1:7" x14ac:dyDescent="0.25">
      <c r="A28" s="4" t="s">
        <v>47</v>
      </c>
      <c r="B28" s="3" t="s">
        <v>48</v>
      </c>
      <c r="C28" s="9">
        <v>10989.4</v>
      </c>
      <c r="D28" s="9">
        <v>50.2</v>
      </c>
      <c r="E28" s="12">
        <f t="shared" si="0"/>
        <v>4.5680382914444831E-3</v>
      </c>
      <c r="F28" s="9">
        <v>0</v>
      </c>
      <c r="G28" s="12">
        <v>0</v>
      </c>
    </row>
    <row r="29" spans="1:7" x14ac:dyDescent="0.25">
      <c r="A29" s="5" t="s">
        <v>49</v>
      </c>
      <c r="B29" s="2" t="s">
        <v>50</v>
      </c>
      <c r="C29" s="10">
        <f>SUM(C30:C35)</f>
        <v>5957764.3399999999</v>
      </c>
      <c r="D29" s="10">
        <f>SUM(D30:D35)</f>
        <v>2868369.66</v>
      </c>
      <c r="E29" s="12">
        <f t="shared" si="0"/>
        <v>0.48145067449915285</v>
      </c>
      <c r="F29" s="10">
        <f>SUM(F30:F35)</f>
        <v>2901134</v>
      </c>
      <c r="G29" s="12">
        <f t="shared" si="1"/>
        <v>1.0114226351146107</v>
      </c>
    </row>
    <row r="30" spans="1:7" x14ac:dyDescent="0.25">
      <c r="A30" s="4" t="s">
        <v>51</v>
      </c>
      <c r="B30" s="3" t="s">
        <v>52</v>
      </c>
      <c r="C30" s="9">
        <v>1976471.69</v>
      </c>
      <c r="D30" s="9">
        <v>1068451.96</v>
      </c>
      <c r="E30" s="12">
        <f t="shared" si="0"/>
        <v>0.54058551175099301</v>
      </c>
      <c r="F30" s="9">
        <v>1266616</v>
      </c>
      <c r="G30" s="12">
        <f t="shared" si="1"/>
        <v>1.1854683667761721</v>
      </c>
    </row>
    <row r="31" spans="1:7" x14ac:dyDescent="0.25">
      <c r="A31" s="4" t="s">
        <v>53</v>
      </c>
      <c r="B31" s="3" t="s">
        <v>54</v>
      </c>
      <c r="C31" s="9">
        <v>3431201.15</v>
      </c>
      <c r="D31" s="9">
        <v>1580056.5</v>
      </c>
      <c r="E31" s="12">
        <f t="shared" si="0"/>
        <v>0.46049661064027098</v>
      </c>
      <c r="F31" s="9">
        <v>1384612</v>
      </c>
      <c r="G31" s="12">
        <f t="shared" si="1"/>
        <v>0.87630537262433339</v>
      </c>
    </row>
    <row r="32" spans="1:7" x14ac:dyDescent="0.25">
      <c r="A32" s="4" t="s">
        <v>55</v>
      </c>
      <c r="B32" s="3" t="s">
        <v>56</v>
      </c>
      <c r="C32" s="9">
        <v>402425.5</v>
      </c>
      <c r="D32" s="9">
        <v>157954.1</v>
      </c>
      <c r="E32" s="12">
        <f t="shared" si="0"/>
        <v>0.39250519661403166</v>
      </c>
      <c r="F32" s="9">
        <v>150263</v>
      </c>
      <c r="G32" s="12">
        <f t="shared" si="1"/>
        <v>0.95130800656646453</v>
      </c>
    </row>
    <row r="33" spans="1:7" ht="24" x14ac:dyDescent="0.25">
      <c r="A33" s="4" t="s">
        <v>57</v>
      </c>
      <c r="B33" s="3" t="s">
        <v>58</v>
      </c>
      <c r="C33" s="9">
        <v>420</v>
      </c>
      <c r="D33" s="9">
        <v>97</v>
      </c>
      <c r="E33" s="12">
        <f t="shared" si="0"/>
        <v>0.23095238095238096</v>
      </c>
      <c r="F33" s="9">
        <v>92</v>
      </c>
      <c r="G33" s="12">
        <f t="shared" si="1"/>
        <v>0.94845360824742264</v>
      </c>
    </row>
    <row r="34" spans="1:7" x14ac:dyDescent="0.25">
      <c r="A34" s="4" t="s">
        <v>59</v>
      </c>
      <c r="B34" s="3" t="s">
        <v>60</v>
      </c>
      <c r="C34" s="9">
        <v>88586</v>
      </c>
      <c r="D34" s="9">
        <v>33474.1</v>
      </c>
      <c r="E34" s="12">
        <f t="shared" si="0"/>
        <v>0.37787122118619193</v>
      </c>
      <c r="F34" s="9">
        <v>41404</v>
      </c>
      <c r="G34" s="12">
        <f t="shared" si="1"/>
        <v>1.2368965857185108</v>
      </c>
    </row>
    <row r="35" spans="1:7" x14ac:dyDescent="0.25">
      <c r="A35" s="4" t="s">
        <v>61</v>
      </c>
      <c r="B35" s="3" t="s">
        <v>62</v>
      </c>
      <c r="C35" s="9">
        <v>58660</v>
      </c>
      <c r="D35" s="9">
        <v>28336</v>
      </c>
      <c r="E35" s="12">
        <f t="shared" si="0"/>
        <v>0.48305489260143197</v>
      </c>
      <c r="F35" s="9">
        <v>58147</v>
      </c>
      <c r="G35" s="12">
        <f t="shared" si="1"/>
        <v>2.052053924336533</v>
      </c>
    </row>
    <row r="36" spans="1:7" x14ac:dyDescent="0.25">
      <c r="A36" s="5" t="s">
        <v>63</v>
      </c>
      <c r="B36" s="2" t="s">
        <v>64</v>
      </c>
      <c r="C36" s="10">
        <f>SUM(C37:C38)</f>
        <v>952668</v>
      </c>
      <c r="D36" s="10">
        <f>SUM(D37:D38)</f>
        <v>370802.10000000003</v>
      </c>
      <c r="E36" s="12">
        <f t="shared" si="0"/>
        <v>0.38922489261736515</v>
      </c>
      <c r="F36" s="10">
        <f>SUM(F37:F38)</f>
        <v>225119</v>
      </c>
      <c r="G36" s="12">
        <f t="shared" si="1"/>
        <v>0.60711360588303032</v>
      </c>
    </row>
    <row r="37" spans="1:7" x14ac:dyDescent="0.25">
      <c r="A37" s="4" t="s">
        <v>65</v>
      </c>
      <c r="B37" s="3" t="s">
        <v>66</v>
      </c>
      <c r="C37" s="9">
        <v>933628</v>
      </c>
      <c r="D37" s="9">
        <v>362416.9</v>
      </c>
      <c r="E37" s="12">
        <f t="shared" si="0"/>
        <v>0.38818126705711486</v>
      </c>
      <c r="F37" s="9">
        <v>215659</v>
      </c>
      <c r="G37" s="12">
        <f t="shared" si="1"/>
        <v>0.59505779117916402</v>
      </c>
    </row>
    <row r="38" spans="1:7" x14ac:dyDescent="0.25">
      <c r="A38" s="4" t="s">
        <v>67</v>
      </c>
      <c r="B38" s="3" t="s">
        <v>68</v>
      </c>
      <c r="C38" s="9">
        <v>19040</v>
      </c>
      <c r="D38" s="9">
        <v>8385.2000000000007</v>
      </c>
      <c r="E38" s="12">
        <f t="shared" si="0"/>
        <v>0.44039915966386556</v>
      </c>
      <c r="F38" s="9">
        <v>9460</v>
      </c>
      <c r="G38" s="12">
        <f t="shared" si="1"/>
        <v>1.1281782187663978</v>
      </c>
    </row>
    <row r="39" spans="1:7" x14ac:dyDescent="0.25">
      <c r="A39" s="5" t="s">
        <v>69</v>
      </c>
      <c r="B39" s="2" t="s">
        <v>70</v>
      </c>
      <c r="C39" s="10">
        <f>SUM(C40:C41)</f>
        <v>17500</v>
      </c>
      <c r="D39" s="10">
        <f>SUM(D40:D41)</f>
        <v>2564.1999999999998</v>
      </c>
      <c r="E39" s="12">
        <f t="shared" si="0"/>
        <v>0.14652571428571429</v>
      </c>
      <c r="F39" s="10">
        <f>SUM(F40:F41)</f>
        <v>1870</v>
      </c>
      <c r="G39" s="12">
        <f t="shared" si="1"/>
        <v>0.72927228765306928</v>
      </c>
    </row>
    <row r="40" spans="1:7" x14ac:dyDescent="0.25">
      <c r="A40" s="4" t="s">
        <v>71</v>
      </c>
      <c r="B40" s="3" t="s">
        <v>72</v>
      </c>
      <c r="C40" s="9">
        <v>10000</v>
      </c>
      <c r="D40" s="9">
        <v>0</v>
      </c>
      <c r="E40" s="12">
        <f t="shared" si="0"/>
        <v>0</v>
      </c>
      <c r="F40" s="9">
        <v>0</v>
      </c>
      <c r="G40" s="12">
        <v>0</v>
      </c>
    </row>
    <row r="41" spans="1:7" x14ac:dyDescent="0.25">
      <c r="A41" s="4" t="s">
        <v>73</v>
      </c>
      <c r="B41" s="3" t="s">
        <v>74</v>
      </c>
      <c r="C41" s="9">
        <v>7500</v>
      </c>
      <c r="D41" s="9">
        <v>2564.1999999999998</v>
      </c>
      <c r="E41" s="12">
        <f t="shared" si="0"/>
        <v>0.34189333333333333</v>
      </c>
      <c r="F41" s="9">
        <v>1870</v>
      </c>
      <c r="G41" s="12">
        <f t="shared" si="1"/>
        <v>0.72927228765306928</v>
      </c>
    </row>
    <row r="42" spans="1:7" x14ac:dyDescent="0.25">
      <c r="A42" s="5" t="s">
        <v>75</v>
      </c>
      <c r="B42" s="2" t="s">
        <v>76</v>
      </c>
      <c r="C42" s="10">
        <f>SUM(C43:C45)</f>
        <v>339546.7</v>
      </c>
      <c r="D42" s="10">
        <f>SUM(D43:D45)</f>
        <v>119521.1</v>
      </c>
      <c r="E42" s="12">
        <f t="shared" si="0"/>
        <v>0.35200194848013544</v>
      </c>
      <c r="F42" s="10">
        <f>SUM(F43:F45)</f>
        <v>109413</v>
      </c>
      <c r="G42" s="12">
        <f t="shared" si="1"/>
        <v>0.91542832186116085</v>
      </c>
    </row>
    <row r="43" spans="1:7" x14ac:dyDescent="0.25">
      <c r="A43" s="4" t="s">
        <v>77</v>
      </c>
      <c r="B43" s="3" t="s">
        <v>78</v>
      </c>
      <c r="C43" s="9">
        <v>15021</v>
      </c>
      <c r="D43" s="9">
        <v>6554.7</v>
      </c>
      <c r="E43" s="12">
        <f t="shared" si="0"/>
        <v>0.43636908328340324</v>
      </c>
      <c r="F43" s="9">
        <v>5383</v>
      </c>
      <c r="G43" s="12">
        <f t="shared" si="1"/>
        <v>0.82124277236181675</v>
      </c>
    </row>
    <row r="44" spans="1:7" x14ac:dyDescent="0.25">
      <c r="A44" s="4" t="s">
        <v>79</v>
      </c>
      <c r="B44" s="3" t="s">
        <v>80</v>
      </c>
      <c r="C44" s="9">
        <v>161917.70000000001</v>
      </c>
      <c r="D44" s="9">
        <v>59162.5</v>
      </c>
      <c r="E44" s="12">
        <f t="shared" si="0"/>
        <v>0.36538624251703178</v>
      </c>
      <c r="F44" s="9">
        <v>54107</v>
      </c>
      <c r="G44" s="12">
        <f t="shared" si="1"/>
        <v>0.91454891189520393</v>
      </c>
    </row>
    <row r="45" spans="1:7" x14ac:dyDescent="0.25">
      <c r="A45" s="4" t="s">
        <v>81</v>
      </c>
      <c r="B45" s="3" t="s">
        <v>82</v>
      </c>
      <c r="C45" s="9">
        <v>162608</v>
      </c>
      <c r="D45" s="9">
        <v>53803.9</v>
      </c>
      <c r="E45" s="12">
        <f t="shared" si="0"/>
        <v>0.33088101446423301</v>
      </c>
      <c r="F45" s="9">
        <v>49923</v>
      </c>
      <c r="G45" s="12">
        <f t="shared" si="1"/>
        <v>0.92786954105557407</v>
      </c>
    </row>
    <row r="46" spans="1:7" x14ac:dyDescent="0.25">
      <c r="A46" s="5" t="s">
        <v>83</v>
      </c>
      <c r="B46" s="2" t="s">
        <v>84</v>
      </c>
      <c r="C46" s="10">
        <f>SUM(C47:C49)</f>
        <v>1285370.2</v>
      </c>
      <c r="D46" s="10">
        <f>SUM(D47:D49)</f>
        <v>363711.6</v>
      </c>
      <c r="E46" s="12">
        <f t="shared" si="0"/>
        <v>0.28296252706029751</v>
      </c>
      <c r="F46" s="10">
        <f>SUM(F47:F49)</f>
        <v>115399</v>
      </c>
      <c r="G46" s="12">
        <f t="shared" si="1"/>
        <v>0.3172816044360422</v>
      </c>
    </row>
    <row r="47" spans="1:7" x14ac:dyDescent="0.25">
      <c r="A47" s="4" t="s">
        <v>85</v>
      </c>
      <c r="B47" s="3" t="s">
        <v>86</v>
      </c>
      <c r="C47" s="9">
        <v>1127005.2</v>
      </c>
      <c r="D47" s="9">
        <v>258333.4</v>
      </c>
      <c r="E47" s="12">
        <f t="shared" si="0"/>
        <v>0.22922112515541188</v>
      </c>
      <c r="F47" s="9">
        <v>63388</v>
      </c>
      <c r="G47" s="12">
        <f t="shared" si="1"/>
        <v>0.24537283990378325</v>
      </c>
    </row>
    <row r="48" spans="1:7" x14ac:dyDescent="0.25">
      <c r="A48" s="4" t="s">
        <v>87</v>
      </c>
      <c r="B48" s="3" t="s">
        <v>88</v>
      </c>
      <c r="C48" s="9">
        <v>28314</v>
      </c>
      <c r="D48" s="9">
        <v>6777.2</v>
      </c>
      <c r="E48" s="12">
        <f t="shared" si="0"/>
        <v>0.23935862117680298</v>
      </c>
      <c r="F48" s="9">
        <v>3754</v>
      </c>
      <c r="G48" s="12">
        <f t="shared" si="1"/>
        <v>0.55391607153396683</v>
      </c>
    </row>
    <row r="49" spans="1:7" x14ac:dyDescent="0.25">
      <c r="A49" s="4" t="s">
        <v>89</v>
      </c>
      <c r="B49" s="3" t="s">
        <v>90</v>
      </c>
      <c r="C49" s="9">
        <v>130051</v>
      </c>
      <c r="D49" s="9">
        <v>98601</v>
      </c>
      <c r="E49" s="12">
        <f t="shared" si="0"/>
        <v>0.75817179414229807</v>
      </c>
      <c r="F49" s="9">
        <v>48257</v>
      </c>
      <c r="G49" s="12">
        <f t="shared" si="1"/>
        <v>0.48941694303303213</v>
      </c>
    </row>
    <row r="50" spans="1:7" x14ac:dyDescent="0.25">
      <c r="A50" s="5" t="s">
        <v>91</v>
      </c>
      <c r="B50" s="2" t="s">
        <v>92</v>
      </c>
      <c r="C50" s="10">
        <f>SUM(C51:C53)</f>
        <v>58475</v>
      </c>
      <c r="D50" s="10">
        <f>SUM(D51:D53)</f>
        <v>18309.3</v>
      </c>
      <c r="E50" s="12">
        <f t="shared" si="0"/>
        <v>0.31311329628046175</v>
      </c>
      <c r="F50" s="10">
        <f>SUM(F51:F53)</f>
        <v>6776</v>
      </c>
      <c r="G50" s="12">
        <f t="shared" si="1"/>
        <v>0.37008514798490388</v>
      </c>
    </row>
    <row r="51" spans="1:7" x14ac:dyDescent="0.25">
      <c r="A51" s="4" t="s">
        <v>93</v>
      </c>
      <c r="B51" s="3" t="s">
        <v>94</v>
      </c>
      <c r="C51" s="9">
        <v>28441</v>
      </c>
      <c r="D51" s="9">
        <v>10200</v>
      </c>
      <c r="E51" s="12">
        <f t="shared" si="0"/>
        <v>0.35863717872086071</v>
      </c>
      <c r="F51" s="9">
        <v>3960</v>
      </c>
      <c r="G51" s="12">
        <f t="shared" si="1"/>
        <v>0.38823529411764707</v>
      </c>
    </row>
    <row r="52" spans="1:7" x14ac:dyDescent="0.25">
      <c r="A52" s="4" t="s">
        <v>95</v>
      </c>
      <c r="B52" s="3" t="s">
        <v>96</v>
      </c>
      <c r="C52" s="9">
        <v>13634</v>
      </c>
      <c r="D52" s="9">
        <v>6573</v>
      </c>
      <c r="E52" s="12">
        <f t="shared" si="0"/>
        <v>0.48210356461786708</v>
      </c>
      <c r="F52" s="9">
        <v>2816</v>
      </c>
      <c r="G52" s="12">
        <f t="shared" si="1"/>
        <v>0.42841929103909937</v>
      </c>
    </row>
    <row r="53" spans="1:7" x14ac:dyDescent="0.25">
      <c r="A53" s="4" t="s">
        <v>97</v>
      </c>
      <c r="B53" s="3" t="s">
        <v>98</v>
      </c>
      <c r="C53" s="9">
        <v>16400</v>
      </c>
      <c r="D53" s="9">
        <v>1536.3</v>
      </c>
      <c r="E53" s="12">
        <f t="shared" si="0"/>
        <v>9.3676829268292683E-2</v>
      </c>
      <c r="F53" s="9">
        <v>0</v>
      </c>
      <c r="G53" s="12">
        <f t="shared" si="1"/>
        <v>0</v>
      </c>
    </row>
    <row r="54" spans="1:7" x14ac:dyDescent="0.25">
      <c r="A54" s="5" t="s">
        <v>99</v>
      </c>
      <c r="B54" s="2" t="s">
        <v>100</v>
      </c>
      <c r="C54" s="10">
        <f>C55</f>
        <v>6670</v>
      </c>
      <c r="D54" s="10">
        <f>D55</f>
        <v>0</v>
      </c>
      <c r="E54" s="12">
        <f t="shared" si="0"/>
        <v>0</v>
      </c>
      <c r="F54" s="10">
        <f>SUM(F55:F61)</f>
        <v>0</v>
      </c>
      <c r="G54" s="12">
        <v>0</v>
      </c>
    </row>
    <row r="55" spans="1:7" x14ac:dyDescent="0.25">
      <c r="A55" s="4" t="s">
        <v>101</v>
      </c>
      <c r="B55" s="3" t="s">
        <v>102</v>
      </c>
      <c r="C55" s="9">
        <v>6670</v>
      </c>
      <c r="D55" s="9">
        <v>0</v>
      </c>
      <c r="E55" s="12">
        <f t="shared" si="0"/>
        <v>0</v>
      </c>
      <c r="F55" s="9">
        <v>0</v>
      </c>
      <c r="G55" s="12">
        <v>0</v>
      </c>
    </row>
    <row r="56" spans="1:7" x14ac:dyDescent="0.25">
      <c r="A56" s="6"/>
    </row>
    <row r="57" spans="1:7" x14ac:dyDescent="0.25">
      <c r="A57" s="7" t="s">
        <v>105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Чегодаева Анна Александровна</cp:lastModifiedBy>
  <dcterms:created xsi:type="dcterms:W3CDTF">2017-12-11T14:03:53Z</dcterms:created>
  <dcterms:modified xsi:type="dcterms:W3CDTF">2018-08-20T07:35:32Z</dcterms:modified>
</cp:coreProperties>
</file>