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19\1 квартал 2019\"/>
    </mc:Choice>
  </mc:AlternateContent>
  <xr:revisionPtr revIDLastSave="0" documentId="13_ncr:1_{F50FC11F-B4F4-4B85-AD76-E7564C63260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4" i="1"/>
  <c r="F4" i="1" l="1"/>
  <c r="F51" i="1"/>
  <c r="F47" i="1"/>
  <c r="F43" i="1"/>
  <c r="F39" i="1"/>
  <c r="F37" i="1"/>
  <c r="F34" i="1"/>
  <c r="F27" i="1"/>
  <c r="F25" i="1"/>
  <c r="F20" i="1"/>
  <c r="F16" i="1"/>
  <c r="F13" i="1"/>
  <c r="F5" i="1"/>
  <c r="D4" i="1" l="1"/>
  <c r="C4" i="1"/>
  <c r="E6" i="1" l="1"/>
  <c r="E7" i="1"/>
  <c r="E8" i="1"/>
  <c r="E9" i="1"/>
  <c r="E10" i="1"/>
  <c r="E11" i="1"/>
  <c r="E12" i="1"/>
  <c r="E13" i="1"/>
  <c r="E14" i="1"/>
  <c r="E16" i="1"/>
  <c r="E17" i="1"/>
  <c r="E19" i="1"/>
  <c r="E20" i="1"/>
  <c r="E21" i="1"/>
  <c r="E23" i="1"/>
  <c r="E24" i="1"/>
  <c r="E25" i="1"/>
  <c r="E26" i="1"/>
  <c r="E28" i="1"/>
  <c r="E30" i="1"/>
  <c r="E31" i="1"/>
  <c r="E32" i="1"/>
  <c r="E33" i="1"/>
  <c r="E34" i="1"/>
  <c r="E35" i="1"/>
  <c r="E37" i="1"/>
  <c r="E38" i="1"/>
  <c r="E40" i="1"/>
  <c r="E41" i="1"/>
  <c r="E43" i="1"/>
  <c r="E44" i="1"/>
  <c r="E45" i="1"/>
  <c r="E47" i="1"/>
  <c r="E48" i="1"/>
  <c r="E49" i="1"/>
  <c r="E51" i="1"/>
  <c r="E52" i="1"/>
  <c r="E15" i="1"/>
  <c r="E42" i="1"/>
  <c r="E39" i="1"/>
  <c r="E29" i="1"/>
  <c r="E27" i="1"/>
  <c r="E18" i="1"/>
  <c r="E5" i="1"/>
  <c r="E50" i="1" l="1"/>
  <c r="E36" i="1"/>
  <c r="E46" i="1"/>
  <c r="E22" i="1"/>
  <c r="E4" i="1"/>
</calcChain>
</file>

<file path=xl/sharedStrings.xml><?xml version="1.0" encoding="utf-8"?>
<sst xmlns="http://schemas.openxmlformats.org/spreadsheetml/2006/main" count="106" uniqueCount="106">
  <si>
    <t>РАСХОДЫ БЮДЖЕТА - ВСЕГО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</si>
  <si>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</si>
  <si>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</si>
  <si>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</si>
  <si>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</si>
  <si>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</si>
  <si>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</si>
  <si>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</si>
  <si>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</si>
  <si>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</si>
  <si>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</si>
  <si>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</si>
  <si>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</si>
  <si>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</si>
  <si>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</si>
  <si>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</si>
  <si>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</si>
  <si>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</si>
  <si>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</si>
  <si>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</si>
  <si>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</si>
  <si>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</si>
  <si>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</si>
  <si>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</si>
  <si>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</si>
  <si>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</si>
  <si>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</si>
  <si>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</si>
  <si>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</si>
  <si>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Код</t>
  </si>
  <si>
    <t>Наименование разделов, подразделов</t>
  </si>
  <si>
    <t>* В соответствии с отчетом об исполнении бюджета</t>
  </si>
  <si>
    <t>Утвержденные бюджетные назначения на 2019 год, тыс. руб.</t>
  </si>
  <si>
    <t>ОБЩЕГОСУДАРСТВЕННЫЕ ВОПРОСЫ</t>
  </si>
  <si>
    <t>Функционирование высшего должностного лица муниципального образования</t>
  </si>
  <si>
    <t>Функционирование законодательных (представительных) органов государственной власти</t>
  </si>
  <si>
    <t>Функционирование Правительства Российской Федерации, высших исполнительных орган</t>
  </si>
  <si>
    <t>Обеспечение деятельности финансовых, налоговых и таможенных  органов и органов финансово-бюджетного надзора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</si>
  <si>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</si>
  <si>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</si>
  <si>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</si>
  <si>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</si>
  <si>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</si>
  <si>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</si>
  <si>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</si>
  <si>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</si>
  <si>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</si>
  <si>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</si>
  <si>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</si>
  <si>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</si>
  <si>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</si>
  <si>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госудаоственного (муниципального) долга</t>
  </si>
  <si>
    <t>Обслуживание муниципального долга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</si>
  <si>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</si>
  <si>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</si>
  <si>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</si>
  <si>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</si>
  <si>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</si>
  <si>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000 0107 0000000000 000</t>
  </si>
  <si>
    <t>000 0111 0000000000 000</t>
  </si>
  <si>
    <t>000 0113 0000000000 000</t>
  </si>
  <si>
    <t>000 0300 0000000000 000</t>
  </si>
  <si>
    <t>000 0309 0000000000 000</t>
  </si>
  <si>
    <t>000 0314 0000000000 000</t>
  </si>
  <si>
    <t>000 0400 0000000000 000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</si>
  <si>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</si>
  <si>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</si>
  <si>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</si>
  <si>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</si>
  <si>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</si>
  <si>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</si>
  <si>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</si>
  <si>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</si>
  <si>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</si>
  <si>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</si>
  <si>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</si>
  <si>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</si>
  <si>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</si>
  <si>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</si>
  <si>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</si>
  <si>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</si>
  <si>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</si>
  <si>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</si>
  <si>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</si>
  <si>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</si>
  <si>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</si>
  <si>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</si>
  <si>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</si>
  <si>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</si>
  <si>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</si>
  <si>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</si>
  <si>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</si>
  <si>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000 1101 0000000000 000</t>
  </si>
  <si>
    <t>000 1102 0000000000 000</t>
  </si>
  <si>
    <t>000 1103 0000000000 000</t>
  </si>
  <si>
    <t>000 1200 0000000000 000</t>
  </si>
  <si>
    <t>000 1201 0000000000 000</t>
  </si>
  <si>
    <t>000 1202 0000000000 000</t>
  </si>
  <si>
    <t>000 1204 0000000000 000</t>
  </si>
  <si>
    <t>000 1300 0000000000 000</t>
  </si>
  <si>
    <t>000 1301 0000000000 000</t>
  </si>
  <si>
    <r>
      <t xml:space="preserve">Фактически исполнено по состоянию на </t>
    </r>
    <r>
      <rPr>
        <i/>
        <sz val="10"/>
        <rFont val="Times New Roman"/>
        <family val="1"/>
        <charset val="204"/>
      </rPr>
      <t>01.04.2019</t>
    </r>
    <r>
      <rPr>
        <sz val="1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</si>
  <si>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10"/>
        <rFont val="Times New Roman"/>
        <family val="1"/>
        <charset val="204"/>
      </rPr>
      <t>2019 год</t>
    </r>
  </si>
  <si>
    <r>
      <t xml:space="preserve">Фактически исполнено по состоянию на </t>
    </r>
    <r>
      <rPr>
        <i/>
        <sz val="10"/>
        <rFont val="Times New Roman"/>
        <family val="1"/>
        <charset val="204"/>
      </rPr>
      <t>01.04.2018</t>
    </r>
    <r>
      <rPr>
        <sz val="1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</si>
  <si>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10"/>
        <rFont val="Times New Roman"/>
        <family val="1"/>
        <charset val="204"/>
      </rPr>
      <t>2018</t>
    </r>
    <r>
      <rPr>
        <sz val="1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</si>
  <si>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2"/>
        <rFont val="Times New Roman"/>
        <family val="1"/>
        <charset val="204"/>
      </rPr>
      <t>01.04.2019</t>
    </r>
    <r>
      <rPr>
        <b/>
        <sz val="12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</si>
</sst>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##,##0.00;[Red]\-##,##0.00;0.00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2" fillId="0" borderId="1" xfId="1" applyFont="1" applyBorder="1" applyAlignment="1">
      <alignment horizontal="lef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2">
    <cellStyle name="Обычный" xfId="0" builtinId="0"/>
    <cellStyle name="Обычный_Приложение" xfId="1" xr:uid="{A5DBD726-7EDE-41B6-88A2-B5A4303285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zoomScaleNormal="100" zoomScaleSheetLayoutView="70" workbookViewId="0">
      <selection activeCell="I26" sqref="I26"/>
    </sheetView>
  </sheetViews>
  <sheetFormatPr defaultRowHeight="12.75" x14ac:dyDescent="0.2"/>
  <cols>
    <col min="1" max="1" width="21.7109375" style="1" customWidth="1"/>
    <col min="2" max="2" width="54.28515625" style="1" customWidth="1"/>
    <col min="3" max="7" width="15.42578125" style="1" customWidth="1"/>
    <col min="8" max="16384" width="9.140625" style="1"/>
  </cols>
  <sheetData>
    <row r="1" spans="1:7" ht="36.75" customHeight="1" x14ac:dyDescent="0.25">
      <c r="A1" s="17" t="s">
        <v>105</v>
      </c>
      <c r="B1" s="17"/>
      <c r="C1" s="17"/>
      <c r="D1" s="17"/>
      <c r="E1" s="17"/>
      <c r="F1" s="17"/>
      <c r="G1" s="17"/>
    </row>
    <row r="3" spans="1:7" ht="63.75" x14ac:dyDescent="0.2">
      <c r="A3" s="2" t="s">
        <v>29</v>
      </c>
      <c r="B3" s="2" t="s">
        <v>30</v>
      </c>
      <c r="C3" s="2" t="s">
        <v>32</v>
      </c>
      <c r="D3" s="3" t="s">
        <v>101</v>
      </c>
      <c r="E3" s="3" t="s">
        <v>102</v>
      </c>
      <c r="F3" s="3" t="s">
        <v>103</v>
      </c>
      <c r="G3" s="3" t="s">
        <v>104</v>
      </c>
    </row>
    <row r="4" spans="1:7" x14ac:dyDescent="0.2">
      <c r="A4" s="4"/>
      <c r="B4" s="5" t="s">
        <v>0</v>
      </c>
      <c r="C4" s="6">
        <f>C5+C13+C16+C20+C25+C27+C34+C37+C39+C43+C47+C51</f>
        <v>14963248.139999999</v>
      </c>
      <c r="D4" s="6">
        <f>D5+D13+D16+D20+D25+D27+D34+D37+D39+D43+D47+D51</f>
        <v>2311656.17</v>
      </c>
      <c r="E4" s="7">
        <f>D4/C4</f>
        <v>0.15448892836445338</v>
      </c>
      <c r="F4" s="6">
        <f>F5+F13+F16+F20+F25+F27+F34+F37+F39+F43+F47+F51</f>
        <v>2185479.7000000002</v>
      </c>
      <c r="G4" s="7">
        <f>(D4-F4)/F4</f>
        <v>5.7733993136609658E-2</v>
      </c>
    </row>
    <row r="5" spans="1:7" ht="25.5" x14ac:dyDescent="0.2">
      <c r="A5" s="9" t="s">
        <v>53</v>
      </c>
      <c r="B5" s="9" t="s">
        <v>33</v>
      </c>
      <c r="C5" s="10">
        <v>1102261.4099999999</v>
      </c>
      <c r="D5" s="10">
        <v>181065.47</v>
      </c>
      <c r="E5" s="7">
        <f t="shared" ref="E5:E52" si="0">D5/C5</f>
        <v>0.16426726759852731</v>
      </c>
      <c r="F5" s="6">
        <f>SUM(F6:F12)</f>
        <v>164049.1</v>
      </c>
      <c r="G5" s="7">
        <f t="shared" ref="G5:G52" si="1">(D5-F5)/F5</f>
        <v>0.10372729871727425</v>
      </c>
    </row>
    <row r="6" spans="1:7" ht="25.5" x14ac:dyDescent="0.2">
      <c r="A6" s="11" t="s">
        <v>54</v>
      </c>
      <c r="B6" s="11" t="s">
        <v>34</v>
      </c>
      <c r="C6" s="12">
        <v>1936</v>
      </c>
      <c r="D6" s="12">
        <v>575.25</v>
      </c>
      <c r="E6" s="7">
        <f t="shared" si="0"/>
        <v>0.29713326446280991</v>
      </c>
      <c r="F6" s="13">
        <v>527</v>
      </c>
      <c r="G6" s="7">
        <f t="shared" si="1"/>
        <v>9.1555977229601515E-2</v>
      </c>
    </row>
    <row r="7" spans="1:7" ht="25.5" x14ac:dyDescent="0.2">
      <c r="A7" s="11" t="s">
        <v>55</v>
      </c>
      <c r="B7" s="11" t="s">
        <v>35</v>
      </c>
      <c r="C7" s="12">
        <v>16515</v>
      </c>
      <c r="D7" s="12">
        <v>2134.8000000000002</v>
      </c>
      <c r="E7" s="7">
        <f t="shared" si="0"/>
        <v>0.12926430517711174</v>
      </c>
      <c r="F7" s="13">
        <v>2712</v>
      </c>
      <c r="G7" s="7">
        <f t="shared" si="1"/>
        <v>-0.21283185840707958</v>
      </c>
    </row>
    <row r="8" spans="1:7" ht="25.5" x14ac:dyDescent="0.2">
      <c r="A8" s="11" t="s">
        <v>56</v>
      </c>
      <c r="B8" s="11" t="s">
        <v>36</v>
      </c>
      <c r="C8" s="12">
        <v>375545</v>
      </c>
      <c r="D8" s="12">
        <v>78523.66</v>
      </c>
      <c r="E8" s="7">
        <f t="shared" si="0"/>
        <v>0.20909254550053921</v>
      </c>
      <c r="F8" s="13">
        <v>70714.600000000006</v>
      </c>
      <c r="G8" s="7">
        <f t="shared" si="1"/>
        <v>0.11043066071221497</v>
      </c>
    </row>
    <row r="9" spans="1:7" ht="38.25" x14ac:dyDescent="0.2">
      <c r="A9" s="11" t="s">
        <v>57</v>
      </c>
      <c r="B9" s="11" t="s">
        <v>37</v>
      </c>
      <c r="C9" s="12">
        <v>47255</v>
      </c>
      <c r="D9" s="12">
        <v>8031.94</v>
      </c>
      <c r="E9" s="7">
        <f t="shared" si="0"/>
        <v>0.16997016188763092</v>
      </c>
      <c r="F9" s="13">
        <v>8546</v>
      </c>
      <c r="G9" s="7">
        <f t="shared" si="1"/>
        <v>-6.0152117949918135E-2</v>
      </c>
    </row>
    <row r="10" spans="1:7" x14ac:dyDescent="0.2">
      <c r="A10" s="11" t="s">
        <v>58</v>
      </c>
      <c r="B10" s="11" t="s">
        <v>1</v>
      </c>
      <c r="C10" s="12">
        <v>9419</v>
      </c>
      <c r="D10" s="12">
        <v>2382</v>
      </c>
      <c r="E10" s="7">
        <f t="shared" si="0"/>
        <v>0.25289308843826308</v>
      </c>
      <c r="F10" s="13">
        <v>398.5</v>
      </c>
      <c r="G10" s="7">
        <f t="shared" si="1"/>
        <v>4.9774153074027607</v>
      </c>
    </row>
    <row r="11" spans="1:7" x14ac:dyDescent="0.2">
      <c r="A11" s="11" t="s">
        <v>59</v>
      </c>
      <c r="B11" s="11" t="s">
        <v>2</v>
      </c>
      <c r="C11" s="12">
        <v>8000</v>
      </c>
      <c r="D11" s="12">
        <v>0</v>
      </c>
      <c r="E11" s="7">
        <f t="shared" si="0"/>
        <v>0</v>
      </c>
      <c r="F11" s="13">
        <v>0</v>
      </c>
      <c r="G11" s="7" t="e">
        <f t="shared" si="1"/>
        <v>#DIV/0!</v>
      </c>
    </row>
    <row r="12" spans="1:7" x14ac:dyDescent="0.2">
      <c r="A12" s="11" t="s">
        <v>60</v>
      </c>
      <c r="B12" s="11" t="s">
        <v>3</v>
      </c>
      <c r="C12" s="12">
        <v>643591.41</v>
      </c>
      <c r="D12" s="12">
        <v>89417.82</v>
      </c>
      <c r="E12" s="7">
        <f t="shared" si="0"/>
        <v>0.13893569524179947</v>
      </c>
      <c r="F12" s="13">
        <v>81151</v>
      </c>
      <c r="G12" s="7">
        <f t="shared" si="1"/>
        <v>0.10186960111397281</v>
      </c>
    </row>
    <row r="13" spans="1:7" ht="25.5" x14ac:dyDescent="0.2">
      <c r="A13" s="9" t="s">
        <v>61</v>
      </c>
      <c r="B13" s="9" t="s">
        <v>38</v>
      </c>
      <c r="C13" s="10">
        <v>376102.5</v>
      </c>
      <c r="D13" s="10">
        <v>17797.490000000002</v>
      </c>
      <c r="E13" s="7">
        <f t="shared" si="0"/>
        <v>4.7320850034232691E-2</v>
      </c>
      <c r="F13" s="14">
        <f>SUM(F14:F15)</f>
        <v>9301.1</v>
      </c>
      <c r="G13" s="7">
        <f t="shared" si="1"/>
        <v>0.91348227628990131</v>
      </c>
    </row>
    <row r="14" spans="1:7" ht="38.25" x14ac:dyDescent="0.2">
      <c r="A14" s="11" t="s">
        <v>62</v>
      </c>
      <c r="B14" s="11" t="s">
        <v>39</v>
      </c>
      <c r="C14" s="12">
        <v>204641.5</v>
      </c>
      <c r="D14" s="12">
        <v>9652.02</v>
      </c>
      <c r="E14" s="7">
        <f t="shared" si="0"/>
        <v>4.7165506507722041E-2</v>
      </c>
      <c r="F14" s="13">
        <v>6839.7</v>
      </c>
      <c r="G14" s="7">
        <f t="shared" si="1"/>
        <v>0.41117592876880577</v>
      </c>
    </row>
    <row r="15" spans="1:7" ht="25.5" x14ac:dyDescent="0.2">
      <c r="A15" s="11" t="s">
        <v>63</v>
      </c>
      <c r="B15" s="11" t="s">
        <v>4</v>
      </c>
      <c r="C15" s="12">
        <v>171461</v>
      </c>
      <c r="D15" s="12">
        <v>8145.48</v>
      </c>
      <c r="E15" s="7">
        <f t="shared" si="0"/>
        <v>4.7506313389050571E-2</v>
      </c>
      <c r="F15" s="13">
        <v>2461.4</v>
      </c>
      <c r="G15" s="7">
        <f t="shared" si="1"/>
        <v>2.3092873974161043</v>
      </c>
    </row>
    <row r="16" spans="1:7" ht="25.5" x14ac:dyDescent="0.2">
      <c r="A16" s="9" t="s">
        <v>64</v>
      </c>
      <c r="B16" s="9" t="s">
        <v>40</v>
      </c>
      <c r="C16" s="10">
        <v>960765.68</v>
      </c>
      <c r="D16" s="10">
        <v>123382.91</v>
      </c>
      <c r="E16" s="7">
        <f t="shared" si="0"/>
        <v>0.12842143778491338</v>
      </c>
      <c r="F16" s="15">
        <f>SUM(F17:F19)</f>
        <v>60166.6</v>
      </c>
      <c r="G16" s="7">
        <f t="shared" si="1"/>
        <v>1.0506877569947446</v>
      </c>
    </row>
    <row r="17" spans="1:7" x14ac:dyDescent="0.2">
      <c r="A17" s="11" t="s">
        <v>65</v>
      </c>
      <c r="B17" s="11" t="s">
        <v>5</v>
      </c>
      <c r="C17" s="12">
        <v>102458</v>
      </c>
      <c r="D17" s="12">
        <v>25622.87</v>
      </c>
      <c r="E17" s="7">
        <f t="shared" si="0"/>
        <v>0.25008169201038472</v>
      </c>
      <c r="F17" s="13">
        <v>279.39999999999998</v>
      </c>
      <c r="G17" s="7">
        <f t="shared" si="1"/>
        <v>90.706764495347173</v>
      </c>
    </row>
    <row r="18" spans="1:7" x14ac:dyDescent="0.2">
      <c r="A18" s="11" t="s">
        <v>66</v>
      </c>
      <c r="B18" s="11" t="s">
        <v>41</v>
      </c>
      <c r="C18" s="12">
        <v>783884.68</v>
      </c>
      <c r="D18" s="12">
        <v>97760.04</v>
      </c>
      <c r="E18" s="7">
        <f t="shared" si="0"/>
        <v>0.12471227272868758</v>
      </c>
      <c r="F18" s="13">
        <v>59705.599999999999</v>
      </c>
      <c r="G18" s="7">
        <f t="shared" si="1"/>
        <v>0.63736801908028717</v>
      </c>
    </row>
    <row r="19" spans="1:7" x14ac:dyDescent="0.2">
      <c r="A19" s="11" t="s">
        <v>67</v>
      </c>
      <c r="B19" s="11" t="s">
        <v>6</v>
      </c>
      <c r="C19" s="12">
        <v>74423</v>
      </c>
      <c r="D19" s="12">
        <v>0</v>
      </c>
      <c r="E19" s="7">
        <f t="shared" si="0"/>
        <v>0</v>
      </c>
      <c r="F19" s="13">
        <v>181.6</v>
      </c>
      <c r="G19" s="7">
        <f t="shared" si="1"/>
        <v>-1</v>
      </c>
    </row>
    <row r="20" spans="1:7" ht="25.5" x14ac:dyDescent="0.2">
      <c r="A20" s="9" t="s">
        <v>68</v>
      </c>
      <c r="B20" s="9" t="s">
        <v>42</v>
      </c>
      <c r="C20" s="10">
        <v>3841557.35</v>
      </c>
      <c r="D20" s="10">
        <v>339707.95</v>
      </c>
      <c r="E20" s="7">
        <f t="shared" si="0"/>
        <v>8.8429748419609044E-2</v>
      </c>
      <c r="F20" s="14">
        <f>SUM(F21:F24)</f>
        <v>423870.5</v>
      </c>
      <c r="G20" s="7">
        <f t="shared" si="1"/>
        <v>-0.19855722443529331</v>
      </c>
    </row>
    <row r="21" spans="1:7" x14ac:dyDescent="0.2">
      <c r="A21" s="11" t="s">
        <v>69</v>
      </c>
      <c r="B21" s="11" t="s">
        <v>7</v>
      </c>
      <c r="C21" s="12">
        <v>144687.93</v>
      </c>
      <c r="D21" s="12">
        <v>6165.96</v>
      </c>
      <c r="E21" s="7">
        <f t="shared" si="0"/>
        <v>4.2615579613309834E-2</v>
      </c>
      <c r="F21" s="13">
        <v>7375.4</v>
      </c>
      <c r="G21" s="7">
        <f t="shared" si="1"/>
        <v>-0.16398297041516388</v>
      </c>
    </row>
    <row r="22" spans="1:7" x14ac:dyDescent="0.2">
      <c r="A22" s="11" t="s">
        <v>70</v>
      </c>
      <c r="B22" s="11" t="s">
        <v>8</v>
      </c>
      <c r="C22" s="12">
        <v>1736434.4</v>
      </c>
      <c r="D22" s="12">
        <v>124584.42</v>
      </c>
      <c r="E22" s="7">
        <f t="shared" si="0"/>
        <v>7.1747265545994712E-2</v>
      </c>
      <c r="F22" s="13">
        <v>215410.6</v>
      </c>
      <c r="G22" s="7">
        <f t="shared" si="1"/>
        <v>-0.42164211046253064</v>
      </c>
    </row>
    <row r="23" spans="1:7" x14ac:dyDescent="0.2">
      <c r="A23" s="11" t="s">
        <v>71</v>
      </c>
      <c r="B23" s="11" t="s">
        <v>9</v>
      </c>
      <c r="C23" s="12">
        <v>1807628.02</v>
      </c>
      <c r="D23" s="12">
        <v>179516.56</v>
      </c>
      <c r="E23" s="7">
        <f t="shared" si="0"/>
        <v>9.9310565013259744E-2</v>
      </c>
      <c r="F23" s="13">
        <v>168182.5</v>
      </c>
      <c r="G23" s="7">
        <f t="shared" si="1"/>
        <v>6.7391434899588237E-2</v>
      </c>
    </row>
    <row r="24" spans="1:7" x14ac:dyDescent="0.2">
      <c r="A24" s="11" t="s">
        <v>72</v>
      </c>
      <c r="B24" s="11" t="s">
        <v>10</v>
      </c>
      <c r="C24" s="12">
        <v>152807</v>
      </c>
      <c r="D24" s="12">
        <v>29441.01</v>
      </c>
      <c r="E24" s="7">
        <f t="shared" si="0"/>
        <v>0.19266794060481521</v>
      </c>
      <c r="F24" s="13">
        <v>32902</v>
      </c>
      <c r="G24" s="7">
        <f t="shared" si="1"/>
        <v>-0.10519086985593586</v>
      </c>
    </row>
    <row r="25" spans="1:7" ht="25.5" x14ac:dyDescent="0.2">
      <c r="A25" s="9" t="s">
        <v>73</v>
      </c>
      <c r="B25" s="9" t="s">
        <v>43</v>
      </c>
      <c r="C25" s="10">
        <v>3050</v>
      </c>
      <c r="D25" s="10">
        <v>0</v>
      </c>
      <c r="E25" s="7">
        <f t="shared" si="0"/>
        <v>0</v>
      </c>
      <c r="F25" s="14">
        <f>F26</f>
        <v>0</v>
      </c>
      <c r="G25" s="7">
        <v>0</v>
      </c>
    </row>
    <row r="26" spans="1:7" x14ac:dyDescent="0.2">
      <c r="A26" s="11" t="s">
        <v>74</v>
      </c>
      <c r="B26" s="11" t="s">
        <v>11</v>
      </c>
      <c r="C26" s="12">
        <v>3050</v>
      </c>
      <c r="D26" s="12">
        <v>0</v>
      </c>
      <c r="E26" s="7">
        <f t="shared" si="0"/>
        <v>0</v>
      </c>
      <c r="F26" s="13">
        <v>0</v>
      </c>
      <c r="G26" s="7">
        <v>0</v>
      </c>
    </row>
    <row r="27" spans="1:7" ht="25.5" x14ac:dyDescent="0.2">
      <c r="A27" s="9" t="s">
        <v>75</v>
      </c>
      <c r="B27" s="9" t="s">
        <v>44</v>
      </c>
      <c r="C27" s="10">
        <v>6570727.5999999996</v>
      </c>
      <c r="D27" s="10">
        <v>1303074.77</v>
      </c>
      <c r="E27" s="7">
        <f t="shared" si="0"/>
        <v>0.19831514092898936</v>
      </c>
      <c r="F27" s="14">
        <f>SUM(F28:F33)</f>
        <v>1178557</v>
      </c>
      <c r="G27" s="7">
        <f t="shared" si="1"/>
        <v>0.10565273465772128</v>
      </c>
    </row>
    <row r="28" spans="1:7" x14ac:dyDescent="0.2">
      <c r="A28" s="11" t="s">
        <v>76</v>
      </c>
      <c r="B28" s="11" t="s">
        <v>12</v>
      </c>
      <c r="C28" s="12">
        <v>2456010.89</v>
      </c>
      <c r="D28" s="12">
        <v>490416.67</v>
      </c>
      <c r="E28" s="7">
        <f t="shared" si="0"/>
        <v>0.19968016917058537</v>
      </c>
      <c r="F28" s="13">
        <v>474515.1</v>
      </c>
      <c r="G28" s="7">
        <f t="shared" si="1"/>
        <v>3.3511199116740456E-2</v>
      </c>
    </row>
    <row r="29" spans="1:7" x14ac:dyDescent="0.2">
      <c r="A29" s="11" t="s">
        <v>77</v>
      </c>
      <c r="B29" s="11" t="s">
        <v>13</v>
      </c>
      <c r="C29" s="12">
        <v>3508909.21</v>
      </c>
      <c r="D29" s="12">
        <v>718593.31</v>
      </c>
      <c r="E29" s="7">
        <f t="shared" si="0"/>
        <v>0.20479108092967729</v>
      </c>
      <c r="F29" s="13">
        <v>617658.1</v>
      </c>
      <c r="G29" s="7">
        <f t="shared" si="1"/>
        <v>0.16341599017320438</v>
      </c>
    </row>
    <row r="30" spans="1:7" x14ac:dyDescent="0.2">
      <c r="A30" s="11" t="s">
        <v>78</v>
      </c>
      <c r="B30" s="11" t="s">
        <v>14</v>
      </c>
      <c r="C30" s="12">
        <v>438503.5</v>
      </c>
      <c r="D30" s="12">
        <v>70404.070000000007</v>
      </c>
      <c r="E30" s="7">
        <f t="shared" si="0"/>
        <v>0.16055532053906071</v>
      </c>
      <c r="F30" s="13">
        <v>66039</v>
      </c>
      <c r="G30" s="7">
        <f t="shared" si="1"/>
        <v>6.6098366116991575E-2</v>
      </c>
    </row>
    <row r="31" spans="1:7" ht="25.5" x14ac:dyDescent="0.2">
      <c r="A31" s="11" t="s">
        <v>79</v>
      </c>
      <c r="B31" s="11" t="s">
        <v>15</v>
      </c>
      <c r="C31" s="12">
        <v>650</v>
      </c>
      <c r="D31" s="12">
        <v>0</v>
      </c>
      <c r="E31" s="7">
        <f t="shared" si="0"/>
        <v>0</v>
      </c>
      <c r="F31" s="13">
        <v>21.6</v>
      </c>
      <c r="G31" s="7">
        <f t="shared" si="1"/>
        <v>-1</v>
      </c>
    </row>
    <row r="32" spans="1:7" x14ac:dyDescent="0.2">
      <c r="A32" s="11" t="s">
        <v>80</v>
      </c>
      <c r="B32" s="11" t="s">
        <v>45</v>
      </c>
      <c r="C32" s="12">
        <v>95757</v>
      </c>
      <c r="D32" s="12">
        <v>8927.31</v>
      </c>
      <c r="E32" s="7">
        <f t="shared" si="0"/>
        <v>9.3228797894670881E-2</v>
      </c>
      <c r="F32" s="13">
        <v>9433</v>
      </c>
      <c r="G32" s="7">
        <f t="shared" si="1"/>
        <v>-5.3608608078024013E-2</v>
      </c>
    </row>
    <row r="33" spans="1:7" x14ac:dyDescent="0.2">
      <c r="A33" s="11" t="s">
        <v>81</v>
      </c>
      <c r="B33" s="11" t="s">
        <v>16</v>
      </c>
      <c r="C33" s="12">
        <v>70897</v>
      </c>
      <c r="D33" s="12">
        <v>14733.41</v>
      </c>
      <c r="E33" s="7">
        <f t="shared" si="0"/>
        <v>0.20781429397576767</v>
      </c>
      <c r="F33" s="13">
        <v>10890.2</v>
      </c>
      <c r="G33" s="7">
        <f t="shared" si="1"/>
        <v>0.35290536445611642</v>
      </c>
    </row>
    <row r="34" spans="1:7" ht="25.5" x14ac:dyDescent="0.2">
      <c r="A34" s="9" t="s">
        <v>82</v>
      </c>
      <c r="B34" s="9" t="s">
        <v>46</v>
      </c>
      <c r="C34" s="10">
        <v>882577</v>
      </c>
      <c r="D34" s="10">
        <v>153803.04999999999</v>
      </c>
      <c r="E34" s="7">
        <f t="shared" si="0"/>
        <v>0.17426587141971747</v>
      </c>
      <c r="F34" s="14">
        <f>SUM(F35:F36)</f>
        <v>164332.6</v>
      </c>
      <c r="G34" s="7">
        <f t="shared" si="1"/>
        <v>-6.4074626702188234E-2</v>
      </c>
    </row>
    <row r="35" spans="1:7" x14ac:dyDescent="0.2">
      <c r="A35" s="11" t="s">
        <v>83</v>
      </c>
      <c r="B35" s="11" t="s">
        <v>17</v>
      </c>
      <c r="C35" s="12">
        <v>863578</v>
      </c>
      <c r="D35" s="12">
        <v>149313.81</v>
      </c>
      <c r="E35" s="7">
        <f t="shared" si="0"/>
        <v>0.17290135922869734</v>
      </c>
      <c r="F35" s="13">
        <v>161569.1</v>
      </c>
      <c r="G35" s="7">
        <f t="shared" si="1"/>
        <v>-7.585169441434042E-2</v>
      </c>
    </row>
    <row r="36" spans="1:7" x14ac:dyDescent="0.2">
      <c r="A36" s="11" t="s">
        <v>84</v>
      </c>
      <c r="B36" s="11" t="s">
        <v>18</v>
      </c>
      <c r="C36" s="12">
        <v>18999</v>
      </c>
      <c r="D36" s="12">
        <v>4489.24</v>
      </c>
      <c r="E36" s="7">
        <f t="shared" si="0"/>
        <v>0.23628822569608926</v>
      </c>
      <c r="F36" s="13">
        <v>2763.5</v>
      </c>
      <c r="G36" s="7">
        <f t="shared" si="1"/>
        <v>0.62447620770761703</v>
      </c>
    </row>
    <row r="37" spans="1:7" ht="25.5" x14ac:dyDescent="0.2">
      <c r="A37" s="9" t="s">
        <v>85</v>
      </c>
      <c r="B37" s="9" t="s">
        <v>47</v>
      </c>
      <c r="C37" s="10">
        <v>48394</v>
      </c>
      <c r="D37" s="10">
        <v>7068.23</v>
      </c>
      <c r="E37" s="7">
        <f t="shared" si="0"/>
        <v>0.14605591602264742</v>
      </c>
      <c r="F37" s="14">
        <f>SUM(F38:F38)</f>
        <v>279.7</v>
      </c>
      <c r="G37" s="7">
        <f t="shared" si="1"/>
        <v>24.270754379692526</v>
      </c>
    </row>
    <row r="38" spans="1:7" x14ac:dyDescent="0.2">
      <c r="A38" s="11" t="s">
        <v>86</v>
      </c>
      <c r="B38" s="11" t="s">
        <v>19</v>
      </c>
      <c r="C38" s="12">
        <v>48394</v>
      </c>
      <c r="D38" s="12">
        <v>7068.23</v>
      </c>
      <c r="E38" s="7">
        <f t="shared" si="0"/>
        <v>0.14605591602264742</v>
      </c>
      <c r="F38" s="13">
        <v>279.7</v>
      </c>
      <c r="G38" s="7">
        <f t="shared" si="1"/>
        <v>24.270754379692526</v>
      </c>
    </row>
    <row r="39" spans="1:7" ht="25.5" x14ac:dyDescent="0.2">
      <c r="A39" s="9" t="s">
        <v>87</v>
      </c>
      <c r="B39" s="9" t="s">
        <v>48</v>
      </c>
      <c r="C39" s="10">
        <v>246159.6</v>
      </c>
      <c r="D39" s="10">
        <v>27809.67</v>
      </c>
      <c r="E39" s="7">
        <f t="shared" si="0"/>
        <v>0.11297414360439324</v>
      </c>
      <c r="F39" s="14">
        <f>SUM(F40:F42)</f>
        <v>42846.1</v>
      </c>
      <c r="G39" s="7">
        <f t="shared" si="1"/>
        <v>-0.3509404589916002</v>
      </c>
    </row>
    <row r="40" spans="1:7" x14ac:dyDescent="0.2">
      <c r="A40" s="11" t="s">
        <v>88</v>
      </c>
      <c r="B40" s="11" t="s">
        <v>20</v>
      </c>
      <c r="C40" s="12">
        <v>14274</v>
      </c>
      <c r="D40" s="12">
        <v>2358.4299999999998</v>
      </c>
      <c r="E40" s="7">
        <f t="shared" si="0"/>
        <v>0.16522558497968332</v>
      </c>
      <c r="F40" s="13">
        <v>3272.1</v>
      </c>
      <c r="G40" s="7">
        <f t="shared" si="1"/>
        <v>-0.27923046361663767</v>
      </c>
    </row>
    <row r="41" spans="1:7" x14ac:dyDescent="0.2">
      <c r="A41" s="11" t="s">
        <v>89</v>
      </c>
      <c r="B41" s="11" t="s">
        <v>21</v>
      </c>
      <c r="C41" s="12">
        <v>99162.6</v>
      </c>
      <c r="D41" s="12">
        <v>7893.35</v>
      </c>
      <c r="E41" s="7">
        <f t="shared" si="0"/>
        <v>7.9600070994508013E-2</v>
      </c>
      <c r="F41" s="13">
        <v>16516.099999999999</v>
      </c>
      <c r="G41" s="7">
        <f t="shared" si="1"/>
        <v>-0.5220814841276088</v>
      </c>
    </row>
    <row r="42" spans="1:7" x14ac:dyDescent="0.2">
      <c r="A42" s="11" t="s">
        <v>90</v>
      </c>
      <c r="B42" s="11" t="s">
        <v>22</v>
      </c>
      <c r="C42" s="12">
        <v>132723</v>
      </c>
      <c r="D42" s="12">
        <v>17557.89</v>
      </c>
      <c r="E42" s="7">
        <f t="shared" si="0"/>
        <v>0.13228973124477295</v>
      </c>
      <c r="F42" s="13">
        <v>23057.9</v>
      </c>
      <c r="G42" s="7">
        <f t="shared" si="1"/>
        <v>-0.23853039522246178</v>
      </c>
    </row>
    <row r="43" spans="1:7" ht="25.5" x14ac:dyDescent="0.2">
      <c r="A43" s="9" t="s">
        <v>91</v>
      </c>
      <c r="B43" s="9" t="s">
        <v>49</v>
      </c>
      <c r="C43" s="10">
        <v>868844</v>
      </c>
      <c r="D43" s="10">
        <v>148780.34</v>
      </c>
      <c r="E43" s="7">
        <f t="shared" si="0"/>
        <v>0.17123941697243694</v>
      </c>
      <c r="F43" s="14">
        <f>SUM(F44:F46)</f>
        <v>134962.69999999998</v>
      </c>
      <c r="G43" s="7">
        <f t="shared" si="1"/>
        <v>0.10238117642874672</v>
      </c>
    </row>
    <row r="44" spans="1:7" x14ac:dyDescent="0.2">
      <c r="A44" s="11" t="s">
        <v>92</v>
      </c>
      <c r="B44" s="11" t="s">
        <v>23</v>
      </c>
      <c r="C44" s="12">
        <v>729712</v>
      </c>
      <c r="D44" s="12">
        <v>106673.34</v>
      </c>
      <c r="E44" s="7">
        <f t="shared" si="0"/>
        <v>0.14618553621154648</v>
      </c>
      <c r="F44" s="13">
        <v>78262.899999999994</v>
      </c>
      <c r="G44" s="7">
        <f t="shared" si="1"/>
        <v>0.36301287072163191</v>
      </c>
    </row>
    <row r="45" spans="1:7" x14ac:dyDescent="0.2">
      <c r="A45" s="11" t="s">
        <v>93</v>
      </c>
      <c r="B45" s="11" t="s">
        <v>24</v>
      </c>
      <c r="C45" s="12">
        <v>25833</v>
      </c>
      <c r="D45" s="12">
        <v>3101</v>
      </c>
      <c r="E45" s="7">
        <f t="shared" si="0"/>
        <v>0.12004025858398173</v>
      </c>
      <c r="F45" s="13">
        <v>3020.9</v>
      </c>
      <c r="G45" s="7">
        <f t="shared" si="1"/>
        <v>2.6515276904233807E-2</v>
      </c>
    </row>
    <row r="46" spans="1:7" x14ac:dyDescent="0.2">
      <c r="A46" s="11" t="s">
        <v>94</v>
      </c>
      <c r="B46" s="11" t="s">
        <v>25</v>
      </c>
      <c r="C46" s="12">
        <v>113299</v>
      </c>
      <c r="D46" s="12">
        <v>39006</v>
      </c>
      <c r="E46" s="7">
        <f t="shared" si="0"/>
        <v>0.34427488327346223</v>
      </c>
      <c r="F46" s="13">
        <v>53678.9</v>
      </c>
      <c r="G46" s="7">
        <f t="shared" si="1"/>
        <v>-0.27334576528207549</v>
      </c>
    </row>
    <row r="47" spans="1:7" ht="25.5" x14ac:dyDescent="0.2">
      <c r="A47" s="9" t="s">
        <v>95</v>
      </c>
      <c r="B47" s="9" t="s">
        <v>50</v>
      </c>
      <c r="C47" s="10">
        <v>52222</v>
      </c>
      <c r="D47" s="10">
        <v>9166.2900000000009</v>
      </c>
      <c r="E47" s="7">
        <f t="shared" si="0"/>
        <v>0.17552544904446404</v>
      </c>
      <c r="F47" s="14">
        <f>SUM(F48:F50)</f>
        <v>7114.3</v>
      </c>
      <c r="G47" s="7">
        <f t="shared" si="1"/>
        <v>0.28843175013704803</v>
      </c>
    </row>
    <row r="48" spans="1:7" x14ac:dyDescent="0.2">
      <c r="A48" s="11" t="s">
        <v>96</v>
      </c>
      <c r="B48" s="11" t="s">
        <v>26</v>
      </c>
      <c r="C48" s="12">
        <v>24200</v>
      </c>
      <c r="D48" s="12">
        <v>6051</v>
      </c>
      <c r="E48" s="7">
        <f t="shared" si="0"/>
        <v>0.25004132231404957</v>
      </c>
      <c r="F48" s="13">
        <v>5100</v>
      </c>
      <c r="G48" s="7">
        <f t="shared" si="1"/>
        <v>0.18647058823529411</v>
      </c>
    </row>
    <row r="49" spans="1:7" x14ac:dyDescent="0.2">
      <c r="A49" s="11" t="s">
        <v>97</v>
      </c>
      <c r="B49" s="11" t="s">
        <v>27</v>
      </c>
      <c r="C49" s="12">
        <v>17634</v>
      </c>
      <c r="D49" s="12">
        <v>2922.89</v>
      </c>
      <c r="E49" s="7">
        <f t="shared" si="0"/>
        <v>0.16575309062039242</v>
      </c>
      <c r="F49" s="13">
        <v>1337</v>
      </c>
      <c r="G49" s="7">
        <f t="shared" si="1"/>
        <v>1.1861555721765145</v>
      </c>
    </row>
    <row r="50" spans="1:7" x14ac:dyDescent="0.2">
      <c r="A50" s="11" t="s">
        <v>98</v>
      </c>
      <c r="B50" s="11" t="s">
        <v>28</v>
      </c>
      <c r="C50" s="12">
        <v>10388</v>
      </c>
      <c r="D50" s="12">
        <v>192.4</v>
      </c>
      <c r="E50" s="7">
        <f t="shared" si="0"/>
        <v>1.8521370812475936E-2</v>
      </c>
      <c r="F50" s="13">
        <v>677.3</v>
      </c>
      <c r="G50" s="7">
        <f t="shared" si="1"/>
        <v>-0.71593090211132437</v>
      </c>
    </row>
    <row r="51" spans="1:7" ht="25.5" x14ac:dyDescent="0.2">
      <c r="A51" s="9" t="s">
        <v>99</v>
      </c>
      <c r="B51" s="9" t="s">
        <v>51</v>
      </c>
      <c r="C51" s="10">
        <v>10587</v>
      </c>
      <c r="D51" s="10">
        <v>0</v>
      </c>
      <c r="E51" s="7">
        <f t="shared" si="0"/>
        <v>0</v>
      </c>
      <c r="F51" s="14">
        <f>F52</f>
        <v>0</v>
      </c>
      <c r="G51" s="7">
        <v>0</v>
      </c>
    </row>
    <row r="52" spans="1:7" x14ac:dyDescent="0.2">
      <c r="A52" s="11" t="s">
        <v>100</v>
      </c>
      <c r="B52" s="11" t="s">
        <v>52</v>
      </c>
      <c r="C52" s="12">
        <v>10587</v>
      </c>
      <c r="D52" s="12">
        <v>0</v>
      </c>
      <c r="E52" s="7">
        <f t="shared" si="0"/>
        <v>0</v>
      </c>
      <c r="F52" s="13">
        <v>0</v>
      </c>
      <c r="G52" s="7">
        <v>0</v>
      </c>
    </row>
    <row r="53" spans="1:7" x14ac:dyDescent="0.2">
      <c r="A53" s="8"/>
      <c r="F53" s="16"/>
    </row>
    <row r="54" spans="1:7" x14ac:dyDescent="0.2">
      <c r="A54" s="8" t="s">
        <v>31</v>
      </c>
      <c r="F54" s="16"/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2019-08-08T09:53:33Z</dcterms:modified>
</cp:coreProperties>
</file>