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-Носенко\БЮДЖЕТ\2021 ГОД\ИСПОЛНЕНИЕ БЮДЖЕТА 2021\"/>
    </mc:Choice>
  </mc:AlternateContent>
  <bookViews>
    <workbookView xWindow="-120" yWindow="-120" windowWidth="29040" windowHeight="15840"/>
  </bookViews>
  <sheets>
    <sheet name="Приложение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3" l="1"/>
  <c r="E7" i="3"/>
  <c r="E9" i="3"/>
  <c r="E11" i="3"/>
  <c r="E16" i="3"/>
  <c r="E6" i="3" s="1"/>
  <c r="E5" i="3" s="1"/>
  <c r="E22" i="3"/>
  <c r="E31" i="3"/>
  <c r="E30" i="3" s="1"/>
  <c r="E4" i="3" l="1"/>
  <c r="G8" i="3"/>
  <c r="G9" i="3"/>
  <c r="G10" i="3"/>
  <c r="G12" i="3"/>
  <c r="G13" i="3"/>
  <c r="G15" i="3"/>
  <c r="G17" i="3"/>
  <c r="G18" i="3"/>
  <c r="G20" i="3"/>
  <c r="G23" i="3"/>
  <c r="G24" i="3"/>
  <c r="G25" i="3"/>
  <c r="G26" i="3"/>
  <c r="G28" i="3"/>
  <c r="G29" i="3"/>
  <c r="G32" i="3"/>
  <c r="G33" i="3"/>
  <c r="G34" i="3"/>
  <c r="D31" i="3"/>
  <c r="D30" i="3" s="1"/>
  <c r="G30" i="3" s="1"/>
  <c r="D22" i="3"/>
  <c r="G22" i="3" s="1"/>
  <c r="D16" i="3"/>
  <c r="G16" i="3" s="1"/>
  <c r="D11" i="3"/>
  <c r="G11" i="3" s="1"/>
  <c r="D9" i="3"/>
  <c r="D7" i="3"/>
  <c r="G7" i="3" s="1"/>
  <c r="G31" i="3" l="1"/>
  <c r="D6" i="3"/>
  <c r="G6" i="3" s="1"/>
  <c r="D5" i="3" l="1"/>
  <c r="D4" i="3" s="1"/>
  <c r="G4" i="3" s="1"/>
  <c r="H31" i="3"/>
  <c r="H30" i="3" s="1"/>
  <c r="H22" i="3"/>
  <c r="H16" i="3"/>
  <c r="H11" i="3"/>
  <c r="H9" i="3"/>
  <c r="H7" i="3"/>
  <c r="H6" i="3" s="1"/>
  <c r="H5" i="3" s="1"/>
  <c r="G5" i="3" l="1"/>
  <c r="H4" i="3"/>
  <c r="C31" i="3" l="1"/>
  <c r="C30" i="3" s="1"/>
  <c r="I8" i="3" l="1"/>
  <c r="I10" i="3"/>
  <c r="I12" i="3"/>
  <c r="I13" i="3"/>
  <c r="I15" i="3"/>
  <c r="I17" i="3"/>
  <c r="I18" i="3"/>
  <c r="I20" i="3"/>
  <c r="I23" i="3"/>
  <c r="I24" i="3"/>
  <c r="I25" i="3"/>
  <c r="I26" i="3"/>
  <c r="I28" i="3"/>
  <c r="I29" i="3"/>
  <c r="I32" i="3"/>
  <c r="I33" i="3"/>
  <c r="I34" i="3"/>
  <c r="I38" i="3"/>
  <c r="F8" i="3"/>
  <c r="F10" i="3"/>
  <c r="F12" i="3"/>
  <c r="F13" i="3"/>
  <c r="F15" i="3"/>
  <c r="F17" i="3"/>
  <c r="F18" i="3"/>
  <c r="F20" i="3"/>
  <c r="F23" i="3"/>
  <c r="F24" i="3"/>
  <c r="F25" i="3"/>
  <c r="F26" i="3"/>
  <c r="F28" i="3"/>
  <c r="F29" i="3"/>
  <c r="F32" i="3"/>
  <c r="F33" i="3"/>
  <c r="F34" i="3"/>
  <c r="I30" i="3"/>
  <c r="I22" i="3"/>
  <c r="I16" i="3"/>
  <c r="I11" i="3"/>
  <c r="I9" i="3"/>
  <c r="I7" i="3"/>
  <c r="C22" i="3"/>
  <c r="C16" i="3"/>
  <c r="C11" i="3"/>
  <c r="C9" i="3"/>
  <c r="C7" i="3"/>
  <c r="I31" i="3" l="1"/>
  <c r="F31" i="3"/>
  <c r="F30" i="3"/>
  <c r="F22" i="3"/>
  <c r="F16" i="3"/>
  <c r="F11" i="3"/>
  <c r="F9" i="3"/>
  <c r="I6" i="3"/>
  <c r="F7" i="3"/>
  <c r="C6" i="3"/>
  <c r="I5" i="3" l="1"/>
  <c r="C5" i="3"/>
  <c r="F6" i="3"/>
  <c r="I4" i="3" l="1"/>
  <c r="F5" i="3"/>
  <c r="C4" i="3"/>
  <c r="F4" i="3" l="1"/>
</calcChain>
</file>

<file path=xl/sharedStrings.xml><?xml version="1.0" encoding="utf-8"?>
<sst xmlns="http://schemas.openxmlformats.org/spreadsheetml/2006/main" count="77" uniqueCount="77">
  <si>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</si>
  <si>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</si>
  <si>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</si>
  <si>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</si>
  <si>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</si>
  <si>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</si>
  <si>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</si>
  <si>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</si>
  <si>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</si>
  <si>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</si>
  <si>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</si>
  <si>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</si>
  <si>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</si>
  <si>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</si>
  <si>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</si>
  <si>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</si>
  <si>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</si>
  <si>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</si>
  <si>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</si>
  <si>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</si>
  <si>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</si>
  <si>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</si>
  <si>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</si>
  <si>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</si>
  <si>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</si>
  <si>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</si>
  <si>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</si>
  <si>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</si>
  <si>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</si>
  <si>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</si>
  <si>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</si>
  <si>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</si>
  <si>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</si>
  <si>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</si>
  <si>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</si>
  <si>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</si>
  <si>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</si>
  <si>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</si>
  <si>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</si>
  <si>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</si>
  <si>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</si>
  <si>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</si>
  <si>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</si>
  <si>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</si>
  <si>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</si>
  <si>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</si>
  <si>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</si>
  <si>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</si>
  <si>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</si>
  <si>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</si>
  <si>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</si>
  <si>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</si>
  <si>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</si>
  <si>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</si>
  <si>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</si>
  <si>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</si>
  <si>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</si>
  <si>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</si>
  <si>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</si>
  <si>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</si>
  <si>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</si>
  <si>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 xml:space="preserve">Единый налог на вмененный доход для отдельных видов деятельности
</t>
  </si>
  <si>
    <t>1 05 02000 00 0000 110</t>
  </si>
  <si>
    <t xml:space="preserve">Единый сельскохозяйственный налог
</t>
  </si>
  <si>
    <t>1 05 03000 00 0000 110</t>
  </si>
  <si>
    <t xml:space="preserve">Налог, взимаемый в связи с применением патентной системы налогообложения
</t>
  </si>
  <si>
    <t>1 05 04 000 00 0000 110</t>
  </si>
  <si>
    <r>
      <t xml:space="preserve">План по решению о бюджете на </t>
    </r>
    <r>
      <rPr>
        <i/>
        <sz val="9"/>
        <color theme="0" tint="-0.499984740745262"/>
        <rFont val="Times New Roman"/>
        <family val="1"/>
        <charset val="204"/>
      </rPr>
      <t>2021 год</t>
    </r>
    <r>
      <rPr>
        <sz val="9"/>
        <color rgb="FF000000"/>
        <rFont val="Times New Roman"/>
        <family val="1"/>
        <charset val="204"/>
      </rPr>
      <t>, 
тыс. руб.</t>
    </r>
  </si>
  <si>
    <t>2 02 10000 00 0000 150</t>
  </si>
  <si>
    <t>2 02 20000 00 0000 150</t>
  </si>
  <si>
    <t>2 02 30000 00 0000 150</t>
  </si>
  <si>
    <r>
      <t xml:space="preserve">Cведения об исполнении бюджета городского округа Красногорск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01.10.2021</t>
    </r>
    <r>
      <rPr>
        <b/>
        <sz val="11"/>
        <rFont val="Times New Roman"/>
        <family val="1"/>
        <charset val="204"/>
      </rPr>
      <t>)</t>
    </r>
  </si>
  <si>
    <r>
      <t xml:space="preserve">План на 9 месяцев  </t>
    </r>
    <r>
      <rPr>
        <i/>
        <sz val="9"/>
        <color theme="0" tint="-0.499984740745262"/>
        <rFont val="Times New Roman"/>
        <family val="1"/>
        <charset val="204"/>
      </rPr>
      <t>2021 года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</si>
  <si>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01.10.2021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</si>
  <si>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% исполнение годового плана по состоянию на </t>
    </r>
    <r>
      <rPr>
        <i/>
        <sz val="9"/>
        <color theme="0" tint="-0.499984740745262"/>
        <rFont val="Times New Roman"/>
        <family val="1"/>
        <charset val="204"/>
      </rPr>
      <t>01.10.2021</t>
    </r>
  </si>
  <si>
    <r>
      <t xml:space="preserve">% исполнение плана на 9 месяцев по состоянию на </t>
    </r>
    <r>
      <rPr>
        <i/>
        <sz val="9"/>
        <color theme="0" tint="-0.499984740745262"/>
        <rFont val="Times New Roman"/>
        <family val="1"/>
        <charset val="204"/>
      </rPr>
      <t>01.10.2021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</si>
  <si>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01.10.2020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</si>
</sst>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4" fontId="0" fillId="0" borderId="0" xfId="0" applyNumberFormat="1"/>
    <xf numFmtId="2" fontId="4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4" fontId="0" fillId="0" borderId="0" xfId="0" applyNumberFormat="1" applyFill="1"/>
    <xf numFmtId="0" fontId="0" fillId="0" borderId="0" xfId="0" applyFill="1"/>
    <xf numFmtId="2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topLeftCell="A11" zoomScaleNormal="100" workbookViewId="0">
      <selection activeCell="I37" sqref="I37"/>
    </sheetView>
  </sheetViews>
  <sheetFormatPr defaultRowHeight="15" x14ac:dyDescent="0.25"/>
  <cols>
    <col min="1" max="1" width="20.5703125" customWidth="1"/>
    <col min="2" max="2" width="54.28515625" customWidth="1"/>
    <col min="3" max="4" width="16.5703125" style="24" customWidth="1"/>
    <col min="5" max="5" width="15.42578125" style="24" customWidth="1"/>
    <col min="6" max="9" width="15.42578125" customWidth="1"/>
  </cols>
  <sheetData>
    <row r="1" spans="1:9" ht="28.15" customHeight="1" x14ac:dyDescent="0.25">
      <c r="A1" s="34" t="s">
        <v>71</v>
      </c>
      <c r="B1" s="34"/>
      <c r="C1" s="34"/>
      <c r="D1" s="34"/>
      <c r="E1" s="34"/>
      <c r="F1" s="34"/>
      <c r="G1" s="34"/>
      <c r="H1" s="34"/>
      <c r="I1" s="34"/>
    </row>
    <row r="3" spans="1:9" ht="60" x14ac:dyDescent="0.25">
      <c r="A3" s="1" t="s">
        <v>0</v>
      </c>
      <c r="B3" s="1" t="s">
        <v>1</v>
      </c>
      <c r="C3" s="17" t="s">
        <v>67</v>
      </c>
      <c r="D3" s="17" t="s">
        <v>72</v>
      </c>
      <c r="E3" s="17" t="s">
        <v>73</v>
      </c>
      <c r="F3" s="1" t="s">
        <v>74</v>
      </c>
      <c r="G3" s="1" t="s">
        <v>75</v>
      </c>
      <c r="H3" s="1" t="s">
        <v>76</v>
      </c>
      <c r="I3" s="1" t="s">
        <v>2</v>
      </c>
    </row>
    <row r="4" spans="1:9" x14ac:dyDescent="0.25">
      <c r="A4" s="1"/>
      <c r="B4" s="2" t="s">
        <v>3</v>
      </c>
      <c r="C4" s="18">
        <f>C5+C30</f>
        <v>15599787.640000001</v>
      </c>
      <c r="D4" s="18">
        <f>D5+D30</f>
        <v>11599843.291000001</v>
      </c>
      <c r="E4" s="18">
        <f>E5+E30</f>
        <v>10597828.678999998</v>
      </c>
      <c r="F4" s="25">
        <f>E4/C4%</f>
        <v>67.935724021176469</v>
      </c>
      <c r="G4" s="25">
        <f>E4/D4%</f>
        <v>91.361826303486012</v>
      </c>
      <c r="H4" s="26">
        <f>H5+H30</f>
        <v>5820437.8100000005</v>
      </c>
      <c r="I4" s="12">
        <f>E4/H4%</f>
        <v>182.07957931948073</v>
      </c>
    </row>
    <row r="5" spans="1:9" x14ac:dyDescent="0.25">
      <c r="A5" s="4" t="s">
        <v>4</v>
      </c>
      <c r="B5" s="2" t="s">
        <v>5</v>
      </c>
      <c r="C5" s="18">
        <f>C6+C22</f>
        <v>8548292</v>
      </c>
      <c r="D5" s="18">
        <f>D6+D22</f>
        <v>6262013.21</v>
      </c>
      <c r="E5" s="18">
        <f>E6+E22</f>
        <v>6501503.7369999988</v>
      </c>
      <c r="F5" s="25">
        <f t="shared" ref="F5:F34" si="0">E5/C5%</f>
        <v>76.056172823764086</v>
      </c>
      <c r="G5" s="25">
        <f t="shared" ref="G5:G34" si="1">E5/D5%</f>
        <v>103.82449731370015</v>
      </c>
      <c r="H5" s="26">
        <f>H6+H22</f>
        <v>3113690.94</v>
      </c>
      <c r="I5" s="12">
        <f t="shared" ref="I5:I38" si="2">E5/H5%</f>
        <v>208.8037593416384</v>
      </c>
    </row>
    <row r="6" spans="1:9" x14ac:dyDescent="0.25">
      <c r="A6" s="4"/>
      <c r="B6" s="14" t="s">
        <v>6</v>
      </c>
      <c r="C6" s="15">
        <f>C7+C9+C11+C16+C19+C20+C21</f>
        <v>7205547</v>
      </c>
      <c r="D6" s="15">
        <f>D7+D9+D11+D16+D19+D20+D21</f>
        <v>5145100.5</v>
      </c>
      <c r="E6" s="15">
        <f>E7+E9+E11+E16+E19+E20+E21</f>
        <v>5262676.6069999989</v>
      </c>
      <c r="F6" s="16">
        <f t="shared" si="0"/>
        <v>73.036462145066835</v>
      </c>
      <c r="G6" s="33">
        <f t="shared" si="1"/>
        <v>102.28520525497994</v>
      </c>
      <c r="H6" s="27">
        <f>H7+H9+H11+H16+H19+H20+H21</f>
        <v>2549177.59</v>
      </c>
      <c r="I6" s="16">
        <f t="shared" si="2"/>
        <v>206.44605647109896</v>
      </c>
    </row>
    <row r="7" spans="1:9" x14ac:dyDescent="0.25">
      <c r="A7" s="4" t="s">
        <v>7</v>
      </c>
      <c r="B7" s="2" t="s">
        <v>8</v>
      </c>
      <c r="C7" s="18">
        <f>C8</f>
        <v>2659119</v>
      </c>
      <c r="D7" s="18">
        <f>D8</f>
        <v>1920249</v>
      </c>
      <c r="E7" s="18">
        <f>E8</f>
        <v>2002801.9</v>
      </c>
      <c r="F7" s="12">
        <f t="shared" si="0"/>
        <v>75.318250142246356</v>
      </c>
      <c r="G7" s="25">
        <f t="shared" si="1"/>
        <v>104.29907267234613</v>
      </c>
      <c r="H7" s="26">
        <f>H8</f>
        <v>1052929.3700000001</v>
      </c>
      <c r="I7" s="12">
        <f t="shared" si="2"/>
        <v>190.21236913545297</v>
      </c>
    </row>
    <row r="8" spans="1:9" x14ac:dyDescent="0.25">
      <c r="A8" s="1" t="s">
        <v>9</v>
      </c>
      <c r="B8" s="5" t="s">
        <v>10</v>
      </c>
      <c r="C8" s="19">
        <v>2659119</v>
      </c>
      <c r="D8" s="19">
        <v>1920249</v>
      </c>
      <c r="E8" s="19">
        <v>2002801.9</v>
      </c>
      <c r="F8" s="13">
        <f t="shared" si="0"/>
        <v>75.318250142246356</v>
      </c>
      <c r="G8" s="32">
        <f t="shared" si="1"/>
        <v>104.29907267234613</v>
      </c>
      <c r="H8" s="28">
        <v>1052929.3700000001</v>
      </c>
      <c r="I8" s="13">
        <f t="shared" si="2"/>
        <v>190.21236913545297</v>
      </c>
    </row>
    <row r="9" spans="1:9" ht="24" x14ac:dyDescent="0.25">
      <c r="A9" s="4" t="s">
        <v>11</v>
      </c>
      <c r="B9" s="2" t="s">
        <v>12</v>
      </c>
      <c r="C9" s="18">
        <f>C10</f>
        <v>30081</v>
      </c>
      <c r="D9" s="18">
        <f>D10</f>
        <v>22332.5</v>
      </c>
      <c r="E9" s="18">
        <f>E10</f>
        <v>22306.46</v>
      </c>
      <c r="F9" s="12">
        <f t="shared" si="0"/>
        <v>74.154649114058699</v>
      </c>
      <c r="G9" s="25">
        <f t="shared" si="1"/>
        <v>99.883398634277398</v>
      </c>
      <c r="H9" s="26">
        <f>H10</f>
        <v>12516.33</v>
      </c>
      <c r="I9" s="12">
        <f t="shared" si="2"/>
        <v>178.21885488797435</v>
      </c>
    </row>
    <row r="10" spans="1:9" ht="24" x14ac:dyDescent="0.25">
      <c r="A10" s="1" t="s">
        <v>13</v>
      </c>
      <c r="B10" s="5" t="s">
        <v>14</v>
      </c>
      <c r="C10" s="19">
        <v>30081</v>
      </c>
      <c r="D10" s="19">
        <v>22332.5</v>
      </c>
      <c r="E10" s="19">
        <v>22306.46</v>
      </c>
      <c r="F10" s="13">
        <f t="shared" si="0"/>
        <v>74.154649114058699</v>
      </c>
      <c r="G10" s="32">
        <f t="shared" si="1"/>
        <v>99.883398634277398</v>
      </c>
      <c r="H10" s="29">
        <v>12516.33</v>
      </c>
      <c r="I10" s="13">
        <f t="shared" si="2"/>
        <v>178.21885488797435</v>
      </c>
    </row>
    <row r="11" spans="1:9" x14ac:dyDescent="0.25">
      <c r="A11" s="4" t="s">
        <v>15</v>
      </c>
      <c r="B11" s="2" t="s">
        <v>16</v>
      </c>
      <c r="C11" s="18">
        <f>SUM(C12:C15)</f>
        <v>1972300</v>
      </c>
      <c r="D11" s="18">
        <f>SUM(D12:D15)</f>
        <v>1574859</v>
      </c>
      <c r="E11" s="18">
        <f>SUM(E12:E15)</f>
        <v>1541761.31</v>
      </c>
      <c r="F11" s="12">
        <f t="shared" si="0"/>
        <v>78.170730112051928</v>
      </c>
      <c r="G11" s="25">
        <f t="shared" si="1"/>
        <v>97.898371219264718</v>
      </c>
      <c r="H11" s="26">
        <f>SUM(H12:H15)</f>
        <v>681798.67</v>
      </c>
      <c r="I11" s="12">
        <f t="shared" si="2"/>
        <v>226.13146341279898</v>
      </c>
    </row>
    <row r="12" spans="1:9" ht="24" x14ac:dyDescent="0.25">
      <c r="A12" s="1" t="s">
        <v>17</v>
      </c>
      <c r="B12" s="5" t="s">
        <v>18</v>
      </c>
      <c r="C12" s="19">
        <v>1783224</v>
      </c>
      <c r="D12" s="19">
        <v>1421607</v>
      </c>
      <c r="E12" s="19">
        <v>1383046.331</v>
      </c>
      <c r="F12" s="13">
        <f t="shared" si="0"/>
        <v>77.558754873195952</v>
      </c>
      <c r="G12" s="32">
        <f t="shared" si="1"/>
        <v>97.287529605580161</v>
      </c>
      <c r="H12" s="28">
        <v>569101.89</v>
      </c>
      <c r="I12" s="13">
        <f t="shared" si="2"/>
        <v>243.0226213095163</v>
      </c>
    </row>
    <row r="13" spans="1:9" ht="20.25" customHeight="1" x14ac:dyDescent="0.25">
      <c r="A13" s="1" t="s">
        <v>62</v>
      </c>
      <c r="B13" s="5" t="s">
        <v>61</v>
      </c>
      <c r="C13" s="19">
        <v>43309</v>
      </c>
      <c r="D13" s="19">
        <v>43309</v>
      </c>
      <c r="E13" s="19">
        <v>43960.913</v>
      </c>
      <c r="F13" s="13">
        <f t="shared" si="0"/>
        <v>101.50525987669999</v>
      </c>
      <c r="G13" s="32">
        <f t="shared" si="1"/>
        <v>101.50525987669999</v>
      </c>
      <c r="H13" s="28">
        <v>74982.83</v>
      </c>
      <c r="I13" s="13">
        <f t="shared" si="2"/>
        <v>58.627972563852282</v>
      </c>
    </row>
    <row r="14" spans="1:9" ht="25.5" customHeight="1" x14ac:dyDescent="0.25">
      <c r="A14" s="1" t="s">
        <v>64</v>
      </c>
      <c r="B14" s="5" t="s">
        <v>63</v>
      </c>
      <c r="C14" s="19">
        <v>0</v>
      </c>
      <c r="D14" s="19">
        <v>0</v>
      </c>
      <c r="E14" s="19">
        <v>-43.518000000000001</v>
      </c>
      <c r="F14" s="13"/>
      <c r="G14" s="32"/>
      <c r="H14" s="28">
        <v>-0.7</v>
      </c>
      <c r="I14" s="13"/>
    </row>
    <row r="15" spans="1:9" ht="31.5" customHeight="1" x14ac:dyDescent="0.25">
      <c r="A15" s="1" t="s">
        <v>66</v>
      </c>
      <c r="B15" s="5" t="s">
        <v>65</v>
      </c>
      <c r="C15" s="19">
        <v>145767</v>
      </c>
      <c r="D15" s="19">
        <v>109943</v>
      </c>
      <c r="E15" s="19">
        <v>114797.584</v>
      </c>
      <c r="F15" s="13">
        <f t="shared" si="0"/>
        <v>78.754165208860712</v>
      </c>
      <c r="G15" s="32">
        <f t="shared" si="1"/>
        <v>104.41554623759585</v>
      </c>
      <c r="H15" s="28">
        <v>37714.65</v>
      </c>
      <c r="I15" s="13">
        <f t="shared" si="2"/>
        <v>304.38459325487577</v>
      </c>
    </row>
    <row r="16" spans="1:9" x14ac:dyDescent="0.25">
      <c r="A16" s="4" t="s">
        <v>19</v>
      </c>
      <c r="B16" s="2" t="s">
        <v>20</v>
      </c>
      <c r="C16" s="18">
        <f>C17+C18</f>
        <v>2451600</v>
      </c>
      <c r="D16" s="18">
        <f>D17+D18</f>
        <v>1560545</v>
      </c>
      <c r="E16" s="18">
        <f>E17+E18</f>
        <v>1639859.247</v>
      </c>
      <c r="F16" s="12">
        <f t="shared" si="0"/>
        <v>66.889347650513955</v>
      </c>
      <c r="G16" s="25">
        <f t="shared" si="1"/>
        <v>105.08247099570983</v>
      </c>
      <c r="H16" s="26">
        <f>H17+H18</f>
        <v>765622.32</v>
      </c>
      <c r="I16" s="12">
        <f t="shared" si="2"/>
        <v>214.18644730733556</v>
      </c>
    </row>
    <row r="17" spans="1:9" x14ac:dyDescent="0.25">
      <c r="A17" s="1" t="s">
        <v>58</v>
      </c>
      <c r="B17" s="5" t="s">
        <v>57</v>
      </c>
      <c r="C17" s="19">
        <v>437719</v>
      </c>
      <c r="D17" s="19">
        <v>79108</v>
      </c>
      <c r="E17" s="19">
        <v>76612.523000000001</v>
      </c>
      <c r="F17" s="13">
        <f t="shared" si="0"/>
        <v>17.502672490798894</v>
      </c>
      <c r="G17" s="32">
        <f t="shared" si="1"/>
        <v>96.845480861606916</v>
      </c>
      <c r="H17" s="28">
        <v>40545.25</v>
      </c>
      <c r="I17" s="13">
        <f t="shared" si="2"/>
        <v>188.95560639039098</v>
      </c>
    </row>
    <row r="18" spans="1:9" x14ac:dyDescent="0.25">
      <c r="A18" s="1" t="s">
        <v>60</v>
      </c>
      <c r="B18" s="5" t="s">
        <v>59</v>
      </c>
      <c r="C18" s="19">
        <v>2013881</v>
      </c>
      <c r="D18" s="19">
        <v>1481437</v>
      </c>
      <c r="E18" s="19">
        <v>1563246.7239999999</v>
      </c>
      <c r="F18" s="13">
        <f t="shared" si="0"/>
        <v>77.623589675854717</v>
      </c>
      <c r="G18" s="32">
        <f t="shared" si="1"/>
        <v>105.52232217772338</v>
      </c>
      <c r="H18" s="29">
        <v>725077.07</v>
      </c>
      <c r="I18" s="13">
        <f t="shared" si="2"/>
        <v>215.59731905464892</v>
      </c>
    </row>
    <row r="19" spans="1:9" ht="24" x14ac:dyDescent="0.25">
      <c r="A19" s="4" t="s">
        <v>21</v>
      </c>
      <c r="B19" s="2" t="s">
        <v>22</v>
      </c>
      <c r="C19" s="18">
        <v>0</v>
      </c>
      <c r="D19" s="18">
        <v>0</v>
      </c>
      <c r="E19" s="18">
        <v>0</v>
      </c>
      <c r="F19" s="12">
        <v>0</v>
      </c>
      <c r="G19" s="25"/>
      <c r="H19" s="3">
        <v>0</v>
      </c>
      <c r="I19" s="12">
        <v>0</v>
      </c>
    </row>
    <row r="20" spans="1:9" x14ac:dyDescent="0.25">
      <c r="A20" s="4" t="s">
        <v>23</v>
      </c>
      <c r="B20" s="2" t="s">
        <v>24</v>
      </c>
      <c r="C20" s="18">
        <v>92447</v>
      </c>
      <c r="D20" s="18">
        <v>67115</v>
      </c>
      <c r="E20" s="18">
        <v>55947.8</v>
      </c>
      <c r="F20" s="12">
        <f t="shared" si="0"/>
        <v>60.518783735545775</v>
      </c>
      <c r="G20" s="25">
        <f t="shared" si="1"/>
        <v>83.361096625195572</v>
      </c>
      <c r="H20" s="28">
        <v>36311.11</v>
      </c>
      <c r="I20" s="12">
        <f t="shared" si="2"/>
        <v>154.07901328271154</v>
      </c>
    </row>
    <row r="21" spans="1:9" ht="24" x14ac:dyDescent="0.25">
      <c r="A21" s="4" t="s">
        <v>25</v>
      </c>
      <c r="B21" s="2" t="s">
        <v>26</v>
      </c>
      <c r="C21" s="18">
        <v>0</v>
      </c>
      <c r="D21" s="18">
        <v>0</v>
      </c>
      <c r="E21" s="18">
        <v>-0.11</v>
      </c>
      <c r="F21" s="12"/>
      <c r="G21" s="25"/>
      <c r="H21" s="28">
        <v>-0.21</v>
      </c>
      <c r="I21" s="12"/>
    </row>
    <row r="22" spans="1:9" x14ac:dyDescent="0.25">
      <c r="A22" s="1"/>
      <c r="B22" s="14" t="s">
        <v>27</v>
      </c>
      <c r="C22" s="15">
        <f>SUM(C23:C29)</f>
        <v>1342745</v>
      </c>
      <c r="D22" s="15">
        <f>SUM(D23:D29)</f>
        <v>1116912.71</v>
      </c>
      <c r="E22" s="15">
        <f>SUM(E23:E29)</f>
        <v>1238827.1299999999</v>
      </c>
      <c r="F22" s="16">
        <f t="shared" si="0"/>
        <v>92.260788906307582</v>
      </c>
      <c r="G22" s="33">
        <f t="shared" si="1"/>
        <v>110.91530420492752</v>
      </c>
      <c r="H22" s="27">
        <f>SUM(H23:H29)</f>
        <v>564513.35</v>
      </c>
      <c r="I22" s="16">
        <f t="shared" si="2"/>
        <v>219.45045763753859</v>
      </c>
    </row>
    <row r="23" spans="1:9" ht="36" x14ac:dyDescent="0.25">
      <c r="A23" s="4" t="s">
        <v>28</v>
      </c>
      <c r="B23" s="2" t="s">
        <v>29</v>
      </c>
      <c r="C23" s="18">
        <v>877351</v>
      </c>
      <c r="D23" s="18">
        <v>715970.81</v>
      </c>
      <c r="E23" s="18">
        <v>738839.13</v>
      </c>
      <c r="F23" s="12">
        <f t="shared" si="0"/>
        <v>84.212490781910546</v>
      </c>
      <c r="G23" s="25">
        <f t="shared" si="1"/>
        <v>103.19402965604141</v>
      </c>
      <c r="H23" s="19">
        <v>389216.9</v>
      </c>
      <c r="I23" s="12">
        <f t="shared" si="2"/>
        <v>189.82709383893658</v>
      </c>
    </row>
    <row r="24" spans="1:9" x14ac:dyDescent="0.25">
      <c r="A24" s="4" t="s">
        <v>30</v>
      </c>
      <c r="B24" s="2" t="s">
        <v>31</v>
      </c>
      <c r="C24" s="18">
        <v>1872</v>
      </c>
      <c r="D24" s="18">
        <v>1713.2</v>
      </c>
      <c r="E24" s="18">
        <v>1596.59</v>
      </c>
      <c r="F24" s="12">
        <f t="shared" si="0"/>
        <v>85.287927350427353</v>
      </c>
      <c r="G24" s="25">
        <f t="shared" si="1"/>
        <v>93.19343917814615</v>
      </c>
      <c r="H24" s="28">
        <v>790.28</v>
      </c>
      <c r="I24" s="12">
        <f t="shared" si="2"/>
        <v>202.02839499924076</v>
      </c>
    </row>
    <row r="25" spans="1:9" ht="24" x14ac:dyDescent="0.25">
      <c r="A25" s="4" t="s">
        <v>32</v>
      </c>
      <c r="B25" s="2" t="s">
        <v>33</v>
      </c>
      <c r="C25" s="18">
        <v>28702</v>
      </c>
      <c r="D25" s="18">
        <v>28701.8</v>
      </c>
      <c r="E25" s="18">
        <v>39875.379999999997</v>
      </c>
      <c r="F25" s="12">
        <f t="shared" si="0"/>
        <v>138.92892481360184</v>
      </c>
      <c r="G25" s="25">
        <f t="shared" si="1"/>
        <v>138.92989289870323</v>
      </c>
      <c r="H25" s="28">
        <v>3251.81</v>
      </c>
      <c r="I25" s="12">
        <f t="shared" si="2"/>
        <v>1226.2518412822399</v>
      </c>
    </row>
    <row r="26" spans="1:9" ht="24" x14ac:dyDescent="0.25">
      <c r="A26" s="4" t="s">
        <v>34</v>
      </c>
      <c r="B26" s="2" t="s">
        <v>35</v>
      </c>
      <c r="C26" s="18">
        <v>206982</v>
      </c>
      <c r="D26" s="18">
        <v>196371</v>
      </c>
      <c r="E26" s="18">
        <v>252861.86</v>
      </c>
      <c r="F26" s="12">
        <f t="shared" si="0"/>
        <v>122.16611106279771</v>
      </c>
      <c r="G26" s="25">
        <f t="shared" si="1"/>
        <v>128.76741474046574</v>
      </c>
      <c r="H26" s="6">
        <v>64688</v>
      </c>
      <c r="I26" s="12">
        <f t="shared" si="2"/>
        <v>390.89453994558494</v>
      </c>
    </row>
    <row r="27" spans="1:9" x14ac:dyDescent="0.25">
      <c r="A27" s="4" t="s">
        <v>36</v>
      </c>
      <c r="B27" s="2" t="s">
        <v>37</v>
      </c>
      <c r="C27" s="18">
        <v>0</v>
      </c>
      <c r="D27" s="18">
        <v>0</v>
      </c>
      <c r="E27" s="18">
        <v>0</v>
      </c>
      <c r="F27" s="12">
        <v>0</v>
      </c>
      <c r="G27" s="25"/>
      <c r="H27" s="7">
        <v>0</v>
      </c>
      <c r="I27" s="12">
        <v>0</v>
      </c>
    </row>
    <row r="28" spans="1:9" x14ac:dyDescent="0.25">
      <c r="A28" s="4" t="s">
        <v>38</v>
      </c>
      <c r="B28" s="2" t="s">
        <v>39</v>
      </c>
      <c r="C28" s="18">
        <v>20754</v>
      </c>
      <c r="D28" s="18">
        <v>17211.900000000001</v>
      </c>
      <c r="E28" s="18">
        <v>39079.800000000003</v>
      </c>
      <c r="F28" s="12">
        <f t="shared" si="0"/>
        <v>188.30008673026887</v>
      </c>
      <c r="G28" s="25">
        <f t="shared" si="1"/>
        <v>227.05105188851897</v>
      </c>
      <c r="H28" s="28">
        <v>92954.66</v>
      </c>
      <c r="I28" s="12">
        <f t="shared" si="2"/>
        <v>42.041786823812814</v>
      </c>
    </row>
    <row r="29" spans="1:9" x14ac:dyDescent="0.25">
      <c r="A29" s="4" t="s">
        <v>40</v>
      </c>
      <c r="B29" s="9" t="s">
        <v>41</v>
      </c>
      <c r="C29" s="20">
        <v>207084</v>
      </c>
      <c r="D29" s="20">
        <v>156944</v>
      </c>
      <c r="E29" s="20">
        <v>166574.37</v>
      </c>
      <c r="F29" s="12">
        <f t="shared" si="0"/>
        <v>80.438068609839476</v>
      </c>
      <c r="G29" s="25">
        <f t="shared" si="1"/>
        <v>106.13618233255173</v>
      </c>
      <c r="H29" s="28">
        <v>13611.7</v>
      </c>
      <c r="I29" s="12">
        <f t="shared" si="2"/>
        <v>1223.7587516621727</v>
      </c>
    </row>
    <row r="30" spans="1:9" x14ac:dyDescent="0.25">
      <c r="A30" s="4" t="s">
        <v>42</v>
      </c>
      <c r="B30" s="2" t="s">
        <v>43</v>
      </c>
      <c r="C30" s="20">
        <f>C31+C37+C38</f>
        <v>7051495.6400000006</v>
      </c>
      <c r="D30" s="20">
        <f>D31+D37+D38</f>
        <v>5337830.0810000002</v>
      </c>
      <c r="E30" s="20">
        <f>E31+E37+E38</f>
        <v>4096324.9419999998</v>
      </c>
      <c r="F30" s="12">
        <f t="shared" si="0"/>
        <v>58.091575902895961</v>
      </c>
      <c r="G30" s="25">
        <f t="shared" si="1"/>
        <v>76.741388913462487</v>
      </c>
      <c r="H30" s="30">
        <f>H31+H36+H37+H38</f>
        <v>2706746.87</v>
      </c>
      <c r="I30" s="12">
        <f t="shared" si="2"/>
        <v>151.33757010680498</v>
      </c>
    </row>
    <row r="31" spans="1:9" ht="24" x14ac:dyDescent="0.25">
      <c r="A31" s="4" t="s">
        <v>44</v>
      </c>
      <c r="B31" s="2" t="s">
        <v>45</v>
      </c>
      <c r="C31" s="20">
        <f>C33+C34+C35+C32</f>
        <v>7051495.6400000006</v>
      </c>
      <c r="D31" s="20">
        <f>D33+D34+D35+D32</f>
        <v>5337830.0810000002</v>
      </c>
      <c r="E31" s="20">
        <f>E33+E34+E35+E32</f>
        <v>4100519.6939999997</v>
      </c>
      <c r="F31" s="12">
        <f t="shared" si="0"/>
        <v>58.151063311158751</v>
      </c>
      <c r="G31" s="25">
        <f t="shared" si="1"/>
        <v>76.81997425500289</v>
      </c>
      <c r="H31" s="30">
        <f>H32+H33+H34+H35</f>
        <v>2710726.7800000003</v>
      </c>
      <c r="I31" s="12">
        <f t="shared" si="2"/>
        <v>151.27012151331604</v>
      </c>
    </row>
    <row r="32" spans="1:9" x14ac:dyDescent="0.25">
      <c r="A32" s="1" t="s">
        <v>68</v>
      </c>
      <c r="B32" s="5" t="s">
        <v>46</v>
      </c>
      <c r="C32" s="21">
        <v>55000</v>
      </c>
      <c r="D32" s="21">
        <v>37192.754999999997</v>
      </c>
      <c r="E32" s="21">
        <v>55000</v>
      </c>
      <c r="F32" s="13">
        <f t="shared" si="0"/>
        <v>100</v>
      </c>
      <c r="G32" s="32">
        <f t="shared" si="1"/>
        <v>147.87826284984806</v>
      </c>
      <c r="H32" s="31">
        <v>18000</v>
      </c>
      <c r="I32" s="12">
        <f t="shared" si="2"/>
        <v>305.55555555555554</v>
      </c>
    </row>
    <row r="33" spans="1:9" ht="24" x14ac:dyDescent="0.25">
      <c r="A33" s="1" t="s">
        <v>69</v>
      </c>
      <c r="B33" s="5" t="s">
        <v>47</v>
      </c>
      <c r="C33" s="21">
        <v>2491485.64</v>
      </c>
      <c r="D33" s="21">
        <v>1768876.8589999999</v>
      </c>
      <c r="E33" s="21">
        <v>698245.62699999998</v>
      </c>
      <c r="F33" s="13">
        <f t="shared" si="0"/>
        <v>28.025271981900726</v>
      </c>
      <c r="G33" s="32">
        <f t="shared" si="1"/>
        <v>39.4739533985842</v>
      </c>
      <c r="H33" s="28">
        <v>245249.74</v>
      </c>
      <c r="I33" s="13">
        <f t="shared" si="2"/>
        <v>284.70799887494275</v>
      </c>
    </row>
    <row r="34" spans="1:9" x14ac:dyDescent="0.25">
      <c r="A34" s="1" t="s">
        <v>70</v>
      </c>
      <c r="B34" s="5" t="s">
        <v>48</v>
      </c>
      <c r="C34" s="21">
        <v>4505010</v>
      </c>
      <c r="D34" s="21">
        <v>3531760.4670000002</v>
      </c>
      <c r="E34" s="21">
        <v>3347140.6869999999</v>
      </c>
      <c r="F34" s="13">
        <f t="shared" si="0"/>
        <v>74.298185509022176</v>
      </c>
      <c r="G34" s="32">
        <f t="shared" si="1"/>
        <v>94.772584898521657</v>
      </c>
      <c r="H34" s="28">
        <v>2447477.04</v>
      </c>
      <c r="I34" s="13">
        <f t="shared" si="2"/>
        <v>136.75881866495465</v>
      </c>
    </row>
    <row r="35" spans="1:9" x14ac:dyDescent="0.25">
      <c r="A35" s="1" t="s">
        <v>49</v>
      </c>
      <c r="B35" s="5" t="s">
        <v>50</v>
      </c>
      <c r="C35" s="21">
        <v>0</v>
      </c>
      <c r="D35" s="21">
        <v>0</v>
      </c>
      <c r="E35" s="21">
        <v>133.38</v>
      </c>
      <c r="F35" s="13">
        <v>0</v>
      </c>
      <c r="G35" s="32">
        <v>0</v>
      </c>
      <c r="H35" s="28">
        <v>0</v>
      </c>
      <c r="I35" s="13">
        <v>0</v>
      </c>
    </row>
    <row r="36" spans="1:9" ht="24" x14ac:dyDescent="0.25">
      <c r="A36" s="4" t="s">
        <v>51</v>
      </c>
      <c r="B36" s="2" t="s">
        <v>52</v>
      </c>
      <c r="C36" s="20">
        <v>0</v>
      </c>
      <c r="D36" s="20">
        <v>0</v>
      </c>
      <c r="E36" s="20">
        <v>0</v>
      </c>
      <c r="F36" s="13"/>
      <c r="G36" s="32"/>
      <c r="H36" s="8">
        <v>0</v>
      </c>
      <c r="I36" s="12"/>
    </row>
    <row r="37" spans="1:9" ht="72" x14ac:dyDescent="0.25">
      <c r="A37" s="4" t="s">
        <v>53</v>
      </c>
      <c r="B37" s="2" t="s">
        <v>54</v>
      </c>
      <c r="C37" s="22">
        <v>0</v>
      </c>
      <c r="D37" s="20">
        <v>0</v>
      </c>
      <c r="E37" s="20">
        <v>1130.617</v>
      </c>
      <c r="F37" s="12"/>
      <c r="G37" s="25"/>
      <c r="H37" s="30">
        <v>3205.48</v>
      </c>
      <c r="I37" s="12">
        <f>E37/H37%</f>
        <v>35.271379013439486</v>
      </c>
    </row>
    <row r="38" spans="1:9" ht="36" x14ac:dyDescent="0.25">
      <c r="A38" s="4" t="s">
        <v>55</v>
      </c>
      <c r="B38" s="2" t="s">
        <v>56</v>
      </c>
      <c r="C38" s="22">
        <v>0</v>
      </c>
      <c r="D38" s="20">
        <v>0</v>
      </c>
      <c r="E38" s="20">
        <v>-5325.3689999999997</v>
      </c>
      <c r="F38" s="12"/>
      <c r="G38" s="25"/>
      <c r="H38" s="30">
        <v>-7185.39</v>
      </c>
      <c r="I38" s="12">
        <f t="shared" si="2"/>
        <v>74.113847682589238</v>
      </c>
    </row>
    <row r="40" spans="1:9" x14ac:dyDescent="0.25">
      <c r="A40" s="10"/>
      <c r="C40" s="23"/>
      <c r="D40" s="23"/>
      <c r="E40" s="23"/>
      <c r="F40" s="11"/>
      <c r="G40" s="11"/>
      <c r="H40" s="11"/>
      <c r="I40" s="11"/>
    </row>
    <row r="41" spans="1:9" x14ac:dyDescent="0.25">
      <c r="C41" s="23"/>
      <c r="D41" s="23"/>
      <c r="E41" s="23"/>
      <c r="F41" s="11"/>
      <c r="G41" s="11"/>
      <c r="H41" s="11"/>
      <c r="I41" s="11"/>
    </row>
    <row r="42" spans="1:9" x14ac:dyDescent="0.25">
      <c r="C42" s="23"/>
      <c r="D42" s="23"/>
      <c r="E42" s="23"/>
      <c r="F42" s="11"/>
      <c r="G42" s="11"/>
      <c r="H42" s="11"/>
      <c r="I42" s="11"/>
    </row>
    <row r="43" spans="1:9" x14ac:dyDescent="0.25">
      <c r="C43" s="23"/>
      <c r="D43" s="23"/>
      <c r="E43" s="23"/>
      <c r="F43" s="11"/>
      <c r="G43" s="11"/>
      <c r="H43" s="11"/>
      <c r="I43" s="11"/>
    </row>
  </sheetData>
  <mergeCells count="1">
    <mergeCell ref="A1:I1"/>
  </mergeCells>
  <pageMargins left="0.39370078740157483" right="0.35433070866141736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Nosenko</cp:lastModifiedBy>
  <cp:lastPrinted>2021-10-18T12:41:06Z</cp:lastPrinted>
  <dcterms:created xsi:type="dcterms:W3CDTF">2017-12-11T14:03:53Z</dcterms:created>
  <dcterms:modified xsi:type="dcterms:W3CDTF">2021-10-18T12:41:12Z</dcterms:modified>
</cp:coreProperties>
</file>