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Мои документы-Носенко\БЮДЖЕТ\2020 ГОД\ИСПОЛНЕНИЕ БЮДЖЕТА 2020\"/>
    </mc:Choice>
  </mc:AlternateContent>
  <bookViews>
    <workbookView xWindow="0" yWindow="0" windowWidth="23040" windowHeight="8820"/>
  </bookViews>
  <sheets>
    <sheet name="Приложение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9" i="3" l="1"/>
  <c r="F28" i="3"/>
  <c r="F21" i="3"/>
  <c r="F16" i="3"/>
  <c r="F11" i="3"/>
  <c r="F9" i="3"/>
  <c r="F7" i="3"/>
  <c r="D7" i="3"/>
  <c r="D9" i="3"/>
  <c r="D11" i="3"/>
  <c r="D16" i="3"/>
  <c r="D21" i="3"/>
  <c r="D29" i="3"/>
  <c r="D28" i="3" s="1"/>
  <c r="D6" i="3" l="1"/>
  <c r="D5" i="3" s="1"/>
  <c r="D4" i="3" s="1"/>
  <c r="F6" i="3"/>
  <c r="F5" i="3" s="1"/>
  <c r="F4" i="3" s="1"/>
  <c r="E34" i="3" l="1"/>
  <c r="E35" i="3"/>
  <c r="E36" i="3"/>
  <c r="E30" i="3" l="1"/>
  <c r="C21" i="3" l="1"/>
  <c r="C29" i="3" l="1"/>
  <c r="C28" i="3" s="1"/>
  <c r="E23" i="3" l="1"/>
  <c r="E24" i="3"/>
  <c r="G22" i="3"/>
  <c r="G25" i="3"/>
  <c r="E22" i="3" l="1"/>
  <c r="E25" i="3"/>
  <c r="G8" i="3" l="1"/>
  <c r="G10" i="3"/>
  <c r="G12" i="3"/>
  <c r="G13" i="3"/>
  <c r="G14" i="3"/>
  <c r="G15" i="3"/>
  <c r="G17" i="3"/>
  <c r="G18" i="3"/>
  <c r="G19" i="3"/>
  <c r="G20" i="3"/>
  <c r="G23" i="3"/>
  <c r="G24" i="3"/>
  <c r="G26" i="3"/>
  <c r="G27" i="3"/>
  <c r="G28" i="3"/>
  <c r="G31" i="3"/>
  <c r="G32" i="3"/>
  <c r="G33" i="3"/>
  <c r="G35" i="3"/>
  <c r="G36" i="3"/>
  <c r="C7" i="3" l="1"/>
  <c r="G7" i="3" l="1"/>
  <c r="E7" i="3"/>
  <c r="E8" i="3" l="1"/>
  <c r="E10" i="3"/>
  <c r="E12" i="3"/>
  <c r="E13" i="3"/>
  <c r="E15" i="3"/>
  <c r="E17" i="3"/>
  <c r="E18" i="3"/>
  <c r="E19" i="3"/>
  <c r="E26" i="3"/>
  <c r="E27" i="3"/>
  <c r="E31" i="3"/>
  <c r="E32" i="3"/>
  <c r="E33" i="3"/>
  <c r="C16" i="3"/>
  <c r="C11" i="3"/>
  <c r="C9" i="3"/>
  <c r="G29" i="3" l="1"/>
  <c r="C6" i="3"/>
  <c r="C5" i="3" s="1"/>
  <c r="G16" i="3"/>
  <c r="G21" i="3"/>
  <c r="G9" i="3"/>
  <c r="G11" i="3"/>
  <c r="E11" i="3"/>
  <c r="E28" i="3"/>
  <c r="E16" i="3"/>
  <c r="E29" i="3"/>
  <c r="E21" i="3"/>
  <c r="E9" i="3"/>
  <c r="E6" i="3" l="1"/>
  <c r="G6" i="3"/>
  <c r="G5" i="3" l="1"/>
  <c r="E5" i="3"/>
  <c r="C4" i="3"/>
  <c r="G4" i="3" l="1"/>
  <c r="E4" i="3"/>
</calcChain>
</file>

<file path=xl/sharedStrings.xml><?xml version="1.0" encoding="utf-8"?>
<sst xmlns="http://schemas.openxmlformats.org/spreadsheetml/2006/main" count="68" uniqueCount="68">
  <si>
    <t>Код бюджетной классификации (без указания кода главного администратора доходов бюджета)</t>
  </si>
  <si>
    <t>Наименование доходов</t>
  </si>
  <si>
    <t>ДОХОДЫ БЮДЖЕТА - ВСЕГО</t>
  </si>
  <si>
    <t>1 00 00000 00 0000 000</t>
  </si>
  <si>
    <t>НАЛОГОВЫЕ И НЕНАЛОГОВЫЕ ДОХОДЫ</t>
  </si>
  <si>
    <t>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</si>
  <si>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</si>
  <si>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</si>
  <si>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</si>
  <si>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</si>
  <si>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</si>
  <si>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</si>
  <si>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</si>
  <si>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</si>
  <si>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</si>
  <si>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</si>
  <si>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</si>
  <si>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</si>
  <si>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1 06 00000 00 0000 000</t>
  </si>
  <si>
    <t>НАЛОГИ НА ИМУЩЕСТВО</t>
  </si>
  <si>
    <t>1 08 00000 00 0000 000</t>
  </si>
  <si>
    <t>1 09 00000 00 0000 000</t>
  </si>
  <si>
    <t>НЕНАЛОГОВЫЕ ДОХОДЫ</t>
  </si>
  <si>
    <t>1 12 00000 00 0000 000</t>
  </si>
  <si>
    <t>ПЛАТЕЖИ ПРИ ПОЛЬЗОВАНИИ ПРИРОДНЫМИ РЕСУРСАМИ</t>
  </si>
  <si>
    <t>1 13 00000 00 0000 000</t>
  </si>
  <si>
    <t>ДОХОДЫ ОТ ОКАЗАНИЯ ПЛАТНЫХ УСЛУГ (РАБОТ) И КОМПЕНСАЦИИ ЗАТРАТ ГОСУДАРСТВА</t>
  </si>
  <si>
    <t>1 16 00000 00 0000 000</t>
  </si>
  <si>
    <t>ШТРАФЫ, САНКЦИИ, ВОЗМЕЩЕНИЕ УЩЕРБА</t>
  </si>
  <si>
    <t>1 17 00000 00 0000 000</t>
  </si>
  <si>
    <t>ПРОЧИЕ НЕНАЛОГОВЫЕ ДОХОДЫ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</si>
  <si>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</si>
  <si>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</si>
  <si>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</si>
  <si>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</si>
  <si>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2 02 20000 00 0000 151</t>
  </si>
  <si>
    <t>Субсидии бюджетам бюджетной системы Российской Федерации (межбюджетные субсидии)</t>
  </si>
  <si>
    <t>2 02 30000 00 0000 151</t>
  </si>
  <si>
    <t>Субвенции бюджетам бюджетной системы Российской Федерации</t>
  </si>
  <si>
    <t>2 02 40000 00 0000 151</t>
  </si>
  <si>
    <t>Иные межбюджетные трансферты</t>
  </si>
  <si>
    <t>2 02 70000 00 0000 000</t>
  </si>
  <si>
    <t>ПРОЧИЕ БЕЗВОЗМЕЗДНЫЕ ПОСТУПЛЕНИЯ</t>
  </si>
  <si>
    <t>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</si>
  <si>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</si>
  <si>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</si>
  <si>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</si>
  <si>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Налог на имущество физических лиц</t>
  </si>
  <si>
    <t>1 06 01000 00 0000 110</t>
  </si>
  <si>
    <t>Земельный налог</t>
  </si>
  <si>
    <t>1 06 06000 00 0000 110</t>
  </si>
  <si>
    <t>1 05 02000 00 0000 110</t>
  </si>
  <si>
    <t>1 05 03000 00 0000 110</t>
  </si>
  <si>
    <t>1 05 04 000 00 0000 110</t>
  </si>
  <si>
    <t>Государственная пошлина</t>
  </si>
  <si>
    <t>Задолженности и перерасчеты по отмененным налогам</t>
  </si>
  <si>
    <t>Налог, взимаемый в связи с применением патентной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</si>
  <si>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</si>
  <si>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</si>
  <si>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Темп роста к соответствующему периоду прошлого года, %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</si>
  <si>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</si>
  <si>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</si>
  <si>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r>
      <t xml:space="preserve">План по решению о бюджете на </t>
    </r>
    <r>
      <rPr>
        <sz val="9"/>
        <rFont val="Times New Roman"/>
        <family val="1"/>
        <charset val="204"/>
      </rPr>
      <t xml:space="preserve">2020 год, </t>
    </r>
    <r>
      <rPr>
        <sz val="9"/>
        <color rgb="FF000000"/>
        <rFont val="Times New Roman"/>
        <family val="1"/>
        <charset val="204"/>
      </rPr>
      <t xml:space="preserve">
тыс. руб.</t>
    </r>
  </si>
  <si>
    <t>Дотации бюджетам бюджетной системы Российской Федерации</t>
  </si>
  <si>
    <t>Cведения об исполнении бюджета городского округа Красногорск Московской области по доходам в разрезе видов доходов в сравнении с запланированными значениями на соответствующий период и в сравнении с соответствующим периодом прошлого года (по состоянию на 01.10.2020)</t>
  </si>
  <si>
    <r>
      <t xml:space="preserve">Фактически исполнено по состоянию на </t>
    </r>
    <r>
      <rPr>
        <sz val="9"/>
        <rFont val="Times New Roman"/>
        <family val="1"/>
        <charset val="204"/>
      </rPr>
      <t>01.10.2020</t>
    </r>
    <r>
      <rPr>
        <sz val="9"/>
        <color rgb="FF000000"/>
        <rFont val="Times New Roman"/>
        <family val="1"/>
        <charset val="204"/>
      </rPr>
      <t>, 
тыс. руб.</t>
    </r>
  </si>
  <si>
    <r>
      <t xml:space="preserve">% исполнения от годового плана по состоянию на </t>
    </r>
    <r>
      <rPr>
        <sz val="9"/>
        <rFont val="Times New Roman"/>
        <family val="1"/>
        <charset val="204"/>
      </rPr>
      <t>01.10.2020</t>
    </r>
  </si>
  <si>
    <t>Фактически исполнено по состоянию на 01.10.2019, тыс.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</si>
</sst>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i/>
      <sz val="9"/>
      <color rgb="FF000000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5" fillId="0" borderId="0" xfId="0" applyFont="1"/>
    <xf numFmtId="4" fontId="0" fillId="0" borderId="0" xfId="0" applyNumberFormat="1"/>
    <xf numFmtId="0" fontId="0" fillId="0" borderId="0" xfId="0" applyFont="1"/>
    <xf numFmtId="0" fontId="6" fillId="0" borderId="1" xfId="0" applyFont="1" applyBorder="1" applyAlignment="1">
      <alignment vertical="center" wrapText="1"/>
    </xf>
    <xf numFmtId="0" fontId="8" fillId="0" borderId="0" xfId="0" applyFont="1"/>
    <xf numFmtId="0" fontId="5" fillId="0" borderId="1" xfId="0" applyFont="1" applyBorder="1" applyAlignment="1">
      <alignment vertical="center" wrapText="1"/>
    </xf>
    <xf numFmtId="164" fontId="4" fillId="0" borderId="1" xfId="0" applyNumberFormat="1" applyFont="1" applyBorder="1" applyAlignment="1">
      <alignment horizontal="right" vertical="center" wrapText="1"/>
    </xf>
    <xf numFmtId="164" fontId="5" fillId="0" borderId="1" xfId="0" applyNumberFormat="1" applyFont="1" applyBorder="1" applyAlignment="1">
      <alignment horizontal="right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164" fontId="7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7" fillId="0" borderId="1" xfId="0" applyNumberFormat="1" applyFont="1" applyFill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right" vertical="center"/>
    </xf>
    <xf numFmtId="3" fontId="5" fillId="0" borderId="1" xfId="0" applyNumberFormat="1" applyFont="1" applyFill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right" vertical="center"/>
    </xf>
    <xf numFmtId="3" fontId="2" fillId="0" borderId="1" xfId="0" applyNumberFormat="1" applyFont="1" applyBorder="1" applyAlignment="1">
      <alignment vertical="center" wrapText="1"/>
    </xf>
    <xf numFmtId="3" fontId="5" fillId="0" borderId="1" xfId="0" applyNumberFormat="1" applyFont="1" applyBorder="1" applyAlignment="1">
      <alignment vertical="center"/>
    </xf>
    <xf numFmtId="3" fontId="4" fillId="0" borderId="1" xfId="0" applyNumberFormat="1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1"/>
  <sheetViews>
    <sheetView tabSelected="1" topLeftCell="B1" zoomScaleNormal="100" workbookViewId="0">
      <selection activeCell="M16" sqref="M16"/>
    </sheetView>
  </sheetViews>
  <sheetFormatPr defaultRowHeight="15" x14ac:dyDescent="0.25"/>
  <cols>
    <col min="1" max="1" width="20.5703125" hidden="1" customWidth="1"/>
    <col min="2" max="2" width="59.28515625" customWidth="1"/>
    <col min="3" max="3" width="16.5703125" customWidth="1"/>
    <col min="4" max="4" width="16.85546875" customWidth="1"/>
    <col min="5" max="5" width="15.42578125" customWidth="1"/>
    <col min="6" max="6" width="14.28515625" customWidth="1"/>
    <col min="7" max="7" width="12.28515625" customWidth="1"/>
  </cols>
  <sheetData>
    <row r="1" spans="1:7" ht="42" customHeight="1" x14ac:dyDescent="0.25">
      <c r="A1" s="16" t="s">
        <v>64</v>
      </c>
      <c r="B1" s="16"/>
      <c r="C1" s="16"/>
      <c r="D1" s="16"/>
      <c r="E1" s="16"/>
      <c r="F1" s="16"/>
      <c r="G1" s="16"/>
    </row>
    <row r="3" spans="1:7" ht="60" x14ac:dyDescent="0.25">
      <c r="A3" s="1" t="s">
        <v>0</v>
      </c>
      <c r="B3" s="1" t="s">
        <v>1</v>
      </c>
      <c r="C3" s="1" t="s">
        <v>62</v>
      </c>
      <c r="D3" s="1" t="s">
        <v>65</v>
      </c>
      <c r="E3" s="1" t="s">
        <v>66</v>
      </c>
      <c r="F3" s="13" t="s">
        <v>67</v>
      </c>
      <c r="G3" s="1" t="s">
        <v>59</v>
      </c>
    </row>
    <row r="4" spans="1:7" x14ac:dyDescent="0.25">
      <c r="A4" s="1"/>
      <c r="B4" s="2" t="s">
        <v>2</v>
      </c>
      <c r="C4" s="18">
        <f>C5+C28</f>
        <v>12507286.07559</v>
      </c>
      <c r="D4" s="18">
        <f>D5+D28</f>
        <v>8555450.8200000003</v>
      </c>
      <c r="E4" s="11">
        <f t="shared" ref="E4:E13" si="0">D4/C4%</f>
        <v>68.403734977305362</v>
      </c>
      <c r="F4" s="18">
        <f>F5+F28</f>
        <v>9544928.8699999992</v>
      </c>
      <c r="G4" s="11">
        <f t="shared" ref="G4:G29" si="1">D4/F4%</f>
        <v>89.633468583407065</v>
      </c>
    </row>
    <row r="5" spans="1:7" x14ac:dyDescent="0.25">
      <c r="A5" s="3" t="s">
        <v>3</v>
      </c>
      <c r="B5" s="2" t="s">
        <v>4</v>
      </c>
      <c r="C5" s="18">
        <f>C6+C21</f>
        <v>7086642</v>
      </c>
      <c r="D5" s="18">
        <f>D6+D21</f>
        <v>4729695.4399999995</v>
      </c>
      <c r="E5" s="11">
        <f t="shared" si="0"/>
        <v>66.740995805912021</v>
      </c>
      <c r="F5" s="18">
        <f>F6+F21</f>
        <v>5196515.4399999995</v>
      </c>
      <c r="G5" s="11">
        <f t="shared" si="1"/>
        <v>91.0166725108393</v>
      </c>
    </row>
    <row r="6" spans="1:7" s="9" customFormat="1" x14ac:dyDescent="0.25">
      <c r="A6" s="3"/>
      <c r="B6" s="8" t="s">
        <v>5</v>
      </c>
      <c r="C6" s="19">
        <f>C7+C9+C11+C16+C19+C20</f>
        <v>5690324</v>
      </c>
      <c r="D6" s="19">
        <f t="shared" ref="D6:F6" si="2">D7+D9+D11+D16+D19+D20</f>
        <v>3874278.92</v>
      </c>
      <c r="E6" s="17">
        <f t="shared" si="0"/>
        <v>68.085383538793224</v>
      </c>
      <c r="F6" s="19">
        <f t="shared" si="2"/>
        <v>3923580.09</v>
      </c>
      <c r="G6" s="17">
        <f t="shared" si="1"/>
        <v>98.743464670807825</v>
      </c>
    </row>
    <row r="7" spans="1:7" x14ac:dyDescent="0.25">
      <c r="A7" s="3" t="s">
        <v>6</v>
      </c>
      <c r="B7" s="2" t="s">
        <v>7</v>
      </c>
      <c r="C7" s="18">
        <f>C8</f>
        <v>2309431</v>
      </c>
      <c r="D7" s="18">
        <f>D8</f>
        <v>1613350</v>
      </c>
      <c r="E7" s="11">
        <f t="shared" si="0"/>
        <v>69.859199084103395</v>
      </c>
      <c r="F7" s="18">
        <f>F8</f>
        <v>1652607.8</v>
      </c>
      <c r="G7" s="11">
        <f t="shared" si="1"/>
        <v>97.624493845424169</v>
      </c>
    </row>
    <row r="8" spans="1:7" x14ac:dyDescent="0.25">
      <c r="A8" s="1" t="s">
        <v>8</v>
      </c>
      <c r="B8" s="4" t="s">
        <v>9</v>
      </c>
      <c r="C8" s="20">
        <v>2309431</v>
      </c>
      <c r="D8" s="21">
        <v>1613350</v>
      </c>
      <c r="E8" s="12">
        <f t="shared" si="0"/>
        <v>69.859199084103395</v>
      </c>
      <c r="F8" s="25">
        <v>1652607.8</v>
      </c>
      <c r="G8" s="12">
        <f t="shared" si="1"/>
        <v>97.624493845424169</v>
      </c>
    </row>
    <row r="9" spans="1:7" ht="24" x14ac:dyDescent="0.25">
      <c r="A9" s="3" t="s">
        <v>10</v>
      </c>
      <c r="B9" s="2" t="s">
        <v>11</v>
      </c>
      <c r="C9" s="18">
        <f>C10</f>
        <v>29997</v>
      </c>
      <c r="D9" s="18">
        <f>D10</f>
        <v>20308.400000000001</v>
      </c>
      <c r="E9" s="11">
        <f t="shared" si="0"/>
        <v>67.701436810347701</v>
      </c>
      <c r="F9" s="18">
        <f>F10</f>
        <v>18286.990000000002</v>
      </c>
      <c r="G9" s="11">
        <f t="shared" si="1"/>
        <v>111.05381476120453</v>
      </c>
    </row>
    <row r="10" spans="1:7" ht="24" x14ac:dyDescent="0.25">
      <c r="A10" s="1" t="s">
        <v>12</v>
      </c>
      <c r="B10" s="4" t="s">
        <v>13</v>
      </c>
      <c r="C10" s="20">
        <v>29997</v>
      </c>
      <c r="D10" s="20">
        <v>20308.400000000001</v>
      </c>
      <c r="E10" s="12">
        <f t="shared" si="0"/>
        <v>67.701436810347701</v>
      </c>
      <c r="F10" s="25">
        <v>18286.990000000002</v>
      </c>
      <c r="G10" s="12">
        <f t="shared" si="1"/>
        <v>111.05381476120453</v>
      </c>
    </row>
    <row r="11" spans="1:7" x14ac:dyDescent="0.25">
      <c r="A11" s="3" t="s">
        <v>14</v>
      </c>
      <c r="B11" s="2" t="s">
        <v>15</v>
      </c>
      <c r="C11" s="18">
        <f>SUM(C12:C15)</f>
        <v>1417912</v>
      </c>
      <c r="D11" s="18">
        <f>SUM(D12:D15)</f>
        <v>1022829.1599999999</v>
      </c>
      <c r="E11" s="11">
        <f t="shared" si="0"/>
        <v>72.136293366584098</v>
      </c>
      <c r="F11" s="18">
        <f>SUM(F12:F15)</f>
        <v>1034155.46</v>
      </c>
      <c r="G11" s="11">
        <f t="shared" si="1"/>
        <v>98.904777817447282</v>
      </c>
    </row>
    <row r="12" spans="1:7" ht="24" x14ac:dyDescent="0.25">
      <c r="A12" s="1" t="s">
        <v>16</v>
      </c>
      <c r="B12" s="4" t="s">
        <v>17</v>
      </c>
      <c r="C12" s="20">
        <v>1202303</v>
      </c>
      <c r="D12" s="21">
        <v>870191.7</v>
      </c>
      <c r="E12" s="12">
        <f t="shared" si="0"/>
        <v>72.37707133725857</v>
      </c>
      <c r="F12" s="25">
        <v>834564.85</v>
      </c>
      <c r="G12" s="12">
        <f t="shared" si="1"/>
        <v>104.26891331452553</v>
      </c>
    </row>
    <row r="13" spans="1:7" ht="16.5" customHeight="1" x14ac:dyDescent="0.25">
      <c r="A13" s="1" t="s">
        <v>51</v>
      </c>
      <c r="B13" s="4" t="s">
        <v>57</v>
      </c>
      <c r="C13" s="20">
        <v>142628</v>
      </c>
      <c r="D13" s="21">
        <v>105618.3</v>
      </c>
      <c r="E13" s="12">
        <f t="shared" si="0"/>
        <v>74.051588748352358</v>
      </c>
      <c r="F13" s="25">
        <v>152810.39000000001</v>
      </c>
      <c r="G13" s="12">
        <f t="shared" si="1"/>
        <v>69.117224293452821</v>
      </c>
    </row>
    <row r="14" spans="1:7" ht="12.75" customHeight="1" x14ac:dyDescent="0.25">
      <c r="A14" s="1" t="s">
        <v>52</v>
      </c>
      <c r="B14" s="4" t="s">
        <v>58</v>
      </c>
      <c r="C14" s="20">
        <v>0</v>
      </c>
      <c r="D14" s="21">
        <v>1042.83</v>
      </c>
      <c r="E14" s="12"/>
      <c r="F14" s="25">
        <v>1563.37</v>
      </c>
      <c r="G14" s="12">
        <f t="shared" si="1"/>
        <v>66.70397922436787</v>
      </c>
    </row>
    <row r="15" spans="1:7" ht="13.5" customHeight="1" x14ac:dyDescent="0.25">
      <c r="A15" s="1" t="s">
        <v>53</v>
      </c>
      <c r="B15" s="4" t="s">
        <v>56</v>
      </c>
      <c r="C15" s="20">
        <v>72981</v>
      </c>
      <c r="D15" s="21">
        <v>45976.33</v>
      </c>
      <c r="E15" s="12">
        <f>D15/C15%</f>
        <v>62.997670626601455</v>
      </c>
      <c r="F15" s="25">
        <v>45216.85</v>
      </c>
      <c r="G15" s="12">
        <f t="shared" si="1"/>
        <v>101.67963933799015</v>
      </c>
    </row>
    <row r="16" spans="1:7" ht="15" customHeight="1" x14ac:dyDescent="0.25">
      <c r="A16" s="3" t="s">
        <v>18</v>
      </c>
      <c r="B16" s="2" t="s">
        <v>19</v>
      </c>
      <c r="C16" s="18">
        <f>C17+C18</f>
        <v>1848188</v>
      </c>
      <c r="D16" s="18">
        <f>D17+D18</f>
        <v>1157267.1200000001</v>
      </c>
      <c r="E16" s="11">
        <f>D16/C16%</f>
        <v>62.616309596209909</v>
      </c>
      <c r="F16" s="18">
        <f>F17+F18</f>
        <v>1155059.53</v>
      </c>
      <c r="G16" s="11">
        <f t="shared" si="1"/>
        <v>100.19112348261392</v>
      </c>
    </row>
    <row r="17" spans="1:7" x14ac:dyDescent="0.25">
      <c r="A17" s="1" t="s">
        <v>48</v>
      </c>
      <c r="B17" s="4" t="s">
        <v>47</v>
      </c>
      <c r="C17" s="20">
        <v>320587</v>
      </c>
      <c r="D17" s="21">
        <v>55716.35</v>
      </c>
      <c r="E17" s="12">
        <f>D17/C17%</f>
        <v>17.379478893404912</v>
      </c>
      <c r="F17" s="25">
        <v>61425.78</v>
      </c>
      <c r="G17" s="12">
        <f t="shared" si="1"/>
        <v>90.705156694794923</v>
      </c>
    </row>
    <row r="18" spans="1:7" x14ac:dyDescent="0.25">
      <c r="A18" s="1" t="s">
        <v>50</v>
      </c>
      <c r="B18" s="4" t="s">
        <v>49</v>
      </c>
      <c r="C18" s="20">
        <v>1527601</v>
      </c>
      <c r="D18" s="20">
        <v>1101550.77</v>
      </c>
      <c r="E18" s="12">
        <f>D18/C18%</f>
        <v>72.109848710494433</v>
      </c>
      <c r="F18" s="25">
        <v>1093633.75</v>
      </c>
      <c r="G18" s="12">
        <f t="shared" si="1"/>
        <v>100.72391877079507</v>
      </c>
    </row>
    <row r="19" spans="1:7" x14ac:dyDescent="0.25">
      <c r="A19" s="1" t="s">
        <v>20</v>
      </c>
      <c r="B19" s="4" t="s">
        <v>54</v>
      </c>
      <c r="C19" s="20">
        <v>84796</v>
      </c>
      <c r="D19" s="21">
        <v>60524.45</v>
      </c>
      <c r="E19" s="12">
        <f>D19/C19%</f>
        <v>71.376538987688093</v>
      </c>
      <c r="F19" s="25">
        <v>63448.51</v>
      </c>
      <c r="G19" s="12">
        <f t="shared" si="1"/>
        <v>95.391444180485877</v>
      </c>
    </row>
    <row r="20" spans="1:7" x14ac:dyDescent="0.25">
      <c r="A20" s="1" t="s">
        <v>21</v>
      </c>
      <c r="B20" s="4" t="s">
        <v>55</v>
      </c>
      <c r="C20" s="20">
        <v>0</v>
      </c>
      <c r="D20" s="21">
        <v>-0.21</v>
      </c>
      <c r="E20" s="12"/>
      <c r="F20" s="25">
        <v>21.8</v>
      </c>
      <c r="G20" s="12">
        <f t="shared" si="1"/>
        <v>-0.96330275229357798</v>
      </c>
    </row>
    <row r="21" spans="1:7" s="9" customFormat="1" x14ac:dyDescent="0.25">
      <c r="A21" s="3"/>
      <c r="B21" s="8" t="s">
        <v>22</v>
      </c>
      <c r="C21" s="19">
        <f>SUM(C22:C27)</f>
        <v>1396318</v>
      </c>
      <c r="D21" s="19">
        <f>SUM(D22:D27)</f>
        <v>855416.52</v>
      </c>
      <c r="E21" s="17">
        <f t="shared" ref="E21:E36" si="3">D21/C21%</f>
        <v>61.26229984860182</v>
      </c>
      <c r="F21" s="19">
        <f>SUM(F22:F27)</f>
        <v>1272935.3499999999</v>
      </c>
      <c r="G21" s="17">
        <f t="shared" si="1"/>
        <v>67.200311469078144</v>
      </c>
    </row>
    <row r="22" spans="1:7" s="9" customFormat="1" ht="27" customHeight="1" x14ac:dyDescent="0.25">
      <c r="A22" s="3"/>
      <c r="B22" s="4" t="s">
        <v>60</v>
      </c>
      <c r="C22" s="22">
        <v>811500</v>
      </c>
      <c r="D22" s="22">
        <v>601647.65</v>
      </c>
      <c r="E22" s="12">
        <f t="shared" si="3"/>
        <v>74.14019100431301</v>
      </c>
      <c r="F22" s="26">
        <v>660538.81999999995</v>
      </c>
      <c r="G22" s="12">
        <f t="shared" si="1"/>
        <v>91.084374117481858</v>
      </c>
    </row>
    <row r="23" spans="1:7" s="7" customFormat="1" x14ac:dyDescent="0.25">
      <c r="A23" s="1" t="s">
        <v>23</v>
      </c>
      <c r="B23" s="14" t="s">
        <v>24</v>
      </c>
      <c r="C23" s="20">
        <v>1496</v>
      </c>
      <c r="D23" s="21">
        <v>998.55</v>
      </c>
      <c r="E23" s="12">
        <f t="shared" si="3"/>
        <v>66.747994652406405</v>
      </c>
      <c r="F23" s="25">
        <v>2277.75</v>
      </c>
      <c r="G23" s="12">
        <f t="shared" si="1"/>
        <v>43.839315113598943</v>
      </c>
    </row>
    <row r="24" spans="1:7" s="7" customFormat="1" ht="24" x14ac:dyDescent="0.25">
      <c r="A24" s="1" t="s">
        <v>25</v>
      </c>
      <c r="B24" s="14" t="s">
        <v>26</v>
      </c>
      <c r="C24" s="20">
        <v>4031</v>
      </c>
      <c r="D24" s="21">
        <v>8760.35</v>
      </c>
      <c r="E24" s="12">
        <f t="shared" si="3"/>
        <v>217.32448523939468</v>
      </c>
      <c r="F24" s="25">
        <v>11810.7</v>
      </c>
      <c r="G24" s="12">
        <f t="shared" si="1"/>
        <v>74.172995673414775</v>
      </c>
    </row>
    <row r="25" spans="1:7" s="7" customFormat="1" ht="24" x14ac:dyDescent="0.25">
      <c r="A25" s="1"/>
      <c r="B25" s="14" t="s">
        <v>61</v>
      </c>
      <c r="C25" s="20">
        <v>217204</v>
      </c>
      <c r="D25" s="20">
        <v>97032.05</v>
      </c>
      <c r="E25" s="12">
        <f t="shared" si="3"/>
        <v>44.673233457947369</v>
      </c>
      <c r="F25" s="25">
        <v>292761.60000000003</v>
      </c>
      <c r="G25" s="12">
        <f t="shared" si="1"/>
        <v>33.143708054608254</v>
      </c>
    </row>
    <row r="26" spans="1:7" s="7" customFormat="1" x14ac:dyDescent="0.25">
      <c r="A26" s="1" t="s">
        <v>27</v>
      </c>
      <c r="B26" s="4" t="s">
        <v>28</v>
      </c>
      <c r="C26" s="20">
        <v>116012</v>
      </c>
      <c r="D26" s="21">
        <v>123716.22</v>
      </c>
      <c r="E26" s="12">
        <f t="shared" si="3"/>
        <v>106.64088197772645</v>
      </c>
      <c r="F26" s="25">
        <v>228804.45</v>
      </c>
      <c r="G26" s="12">
        <f t="shared" si="1"/>
        <v>54.070722837776977</v>
      </c>
    </row>
    <row r="27" spans="1:7" s="7" customFormat="1" x14ac:dyDescent="0.25">
      <c r="A27" s="1" t="s">
        <v>29</v>
      </c>
      <c r="B27" s="10" t="s">
        <v>30</v>
      </c>
      <c r="C27" s="21">
        <v>246075</v>
      </c>
      <c r="D27" s="21">
        <v>23261.7</v>
      </c>
      <c r="E27" s="12">
        <f t="shared" si="3"/>
        <v>9.4530935690338307</v>
      </c>
      <c r="F27" s="25">
        <v>76742.03</v>
      </c>
      <c r="G27" s="12">
        <f t="shared" si="1"/>
        <v>30.311551570892771</v>
      </c>
    </row>
    <row r="28" spans="1:7" x14ac:dyDescent="0.25">
      <c r="A28" s="3" t="s">
        <v>31</v>
      </c>
      <c r="B28" s="2" t="s">
        <v>32</v>
      </c>
      <c r="C28" s="23">
        <f>C29+C34+C35+C36</f>
        <v>5420644.0755900005</v>
      </c>
      <c r="D28" s="23">
        <f>D29+D34+D35+D36</f>
        <v>3825755.38</v>
      </c>
      <c r="E28" s="11">
        <f t="shared" si="3"/>
        <v>70.577505673688648</v>
      </c>
      <c r="F28" s="23">
        <f>F29+F34+F35+F36</f>
        <v>4348413.43</v>
      </c>
      <c r="G28" s="11">
        <f t="shared" si="1"/>
        <v>87.98048855257997</v>
      </c>
    </row>
    <row r="29" spans="1:7" ht="24" x14ac:dyDescent="0.25">
      <c r="A29" s="3" t="s">
        <v>33</v>
      </c>
      <c r="B29" s="2" t="s">
        <v>34</v>
      </c>
      <c r="C29" s="23">
        <f>C30+C31+C32+C33</f>
        <v>5341952.3138500005</v>
      </c>
      <c r="D29" s="23">
        <f>D30+D31+D32+D33</f>
        <v>3830254.13</v>
      </c>
      <c r="E29" s="11">
        <f t="shared" si="3"/>
        <v>71.701391269805171</v>
      </c>
      <c r="F29" s="23">
        <f>F30+F31+F32+F33</f>
        <v>4344270.4799999995</v>
      </c>
      <c r="G29" s="11">
        <f t="shared" si="1"/>
        <v>88.167947820781194</v>
      </c>
    </row>
    <row r="30" spans="1:7" x14ac:dyDescent="0.25">
      <c r="A30" s="3"/>
      <c r="B30" s="15" t="s">
        <v>63</v>
      </c>
      <c r="C30" s="24">
        <v>18000</v>
      </c>
      <c r="D30" s="24">
        <v>18000</v>
      </c>
      <c r="E30" s="12">
        <f t="shared" si="3"/>
        <v>100</v>
      </c>
      <c r="F30" s="25">
        <v>0</v>
      </c>
      <c r="G30" s="12"/>
    </row>
    <row r="31" spans="1:7" ht="24" x14ac:dyDescent="0.25">
      <c r="A31" s="1" t="s">
        <v>35</v>
      </c>
      <c r="B31" s="4" t="s">
        <v>36</v>
      </c>
      <c r="C31" s="21">
        <v>1145538.6138500001</v>
      </c>
      <c r="D31" s="21">
        <v>757243.9</v>
      </c>
      <c r="E31" s="12">
        <f t="shared" si="3"/>
        <v>66.103742889557068</v>
      </c>
      <c r="F31" s="25">
        <v>1188399.96</v>
      </c>
      <c r="G31" s="12">
        <f t="shared" ref="G31:G36" si="4">D31/F31%</f>
        <v>63.719616752595655</v>
      </c>
    </row>
    <row r="32" spans="1:7" x14ac:dyDescent="0.25">
      <c r="A32" s="1" t="s">
        <v>37</v>
      </c>
      <c r="B32" s="4" t="s">
        <v>38</v>
      </c>
      <c r="C32" s="21">
        <v>4177127</v>
      </c>
      <c r="D32" s="21">
        <v>3054760.23</v>
      </c>
      <c r="E32" s="12">
        <f t="shared" si="3"/>
        <v>73.130652479563111</v>
      </c>
      <c r="F32" s="25">
        <v>3067314.31</v>
      </c>
      <c r="G32" s="12">
        <f t="shared" si="4"/>
        <v>99.590714262341109</v>
      </c>
    </row>
    <row r="33" spans="1:7" x14ac:dyDescent="0.25">
      <c r="A33" s="1" t="s">
        <v>39</v>
      </c>
      <c r="B33" s="4" t="s">
        <v>40</v>
      </c>
      <c r="C33" s="21">
        <v>1286.7</v>
      </c>
      <c r="D33" s="21">
        <v>250</v>
      </c>
      <c r="E33" s="12">
        <f t="shared" si="3"/>
        <v>19.429548457293851</v>
      </c>
      <c r="F33" s="25">
        <v>88556.21</v>
      </c>
      <c r="G33" s="12">
        <f t="shared" si="4"/>
        <v>0.28230657115971874</v>
      </c>
    </row>
    <row r="34" spans="1:7" x14ac:dyDescent="0.25">
      <c r="A34" s="3" t="s">
        <v>41</v>
      </c>
      <c r="B34" s="2" t="s">
        <v>42</v>
      </c>
      <c r="C34" s="23">
        <v>94</v>
      </c>
      <c r="D34" s="23">
        <v>0</v>
      </c>
      <c r="E34" s="11">
        <f t="shared" si="3"/>
        <v>0</v>
      </c>
      <c r="F34" s="25">
        <v>0</v>
      </c>
      <c r="G34" s="11">
        <v>0</v>
      </c>
    </row>
    <row r="35" spans="1:7" ht="72" x14ac:dyDescent="0.25">
      <c r="A35" s="3" t="s">
        <v>43</v>
      </c>
      <c r="B35" s="2" t="s">
        <v>44</v>
      </c>
      <c r="C35" s="23">
        <v>85782.761740000002</v>
      </c>
      <c r="D35" s="23">
        <v>3205.48</v>
      </c>
      <c r="E35" s="11">
        <f t="shared" si="3"/>
        <v>3.7367414326383286</v>
      </c>
      <c r="F35" s="25">
        <v>7591.01</v>
      </c>
      <c r="G35" s="11">
        <f t="shared" si="4"/>
        <v>42.22731889432368</v>
      </c>
    </row>
    <row r="36" spans="1:7" ht="36" x14ac:dyDescent="0.25">
      <c r="A36" s="3" t="s">
        <v>45</v>
      </c>
      <c r="B36" s="2" t="s">
        <v>46</v>
      </c>
      <c r="C36" s="23">
        <v>-7185</v>
      </c>
      <c r="D36" s="23">
        <v>-7704.23</v>
      </c>
      <c r="E36" s="11">
        <f t="shared" si="3"/>
        <v>107.22658315935978</v>
      </c>
      <c r="F36" s="25">
        <v>-3448.06</v>
      </c>
      <c r="G36" s="11">
        <f t="shared" si="4"/>
        <v>223.43665713473661</v>
      </c>
    </row>
    <row r="38" spans="1:7" x14ac:dyDescent="0.25">
      <c r="A38" s="5"/>
      <c r="C38" s="6"/>
      <c r="D38" s="6"/>
      <c r="E38" s="6"/>
    </row>
    <row r="39" spans="1:7" x14ac:dyDescent="0.25">
      <c r="C39" s="6"/>
      <c r="D39" s="6"/>
      <c r="E39" s="6"/>
    </row>
    <row r="40" spans="1:7" x14ac:dyDescent="0.25">
      <c r="C40" s="6"/>
      <c r="D40" s="6"/>
      <c r="E40" s="6"/>
    </row>
    <row r="41" spans="1:7" x14ac:dyDescent="0.25">
      <c r="C41" s="6"/>
      <c r="D41" s="6"/>
      <c r="E41" s="6"/>
    </row>
  </sheetData>
  <mergeCells count="1">
    <mergeCell ref="A1:G1"/>
  </mergeCells>
  <pageMargins left="0.39370078740157483" right="0.35433070866141736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Nosenko</cp:lastModifiedBy>
  <cp:lastPrinted>2020-09-03T08:56:19Z</cp:lastPrinted>
  <dcterms:created xsi:type="dcterms:W3CDTF">2017-12-11T14:03:53Z</dcterms:created>
  <dcterms:modified xsi:type="dcterms:W3CDTF">2020-10-02T14:09:07Z</dcterms:modified>
</cp:coreProperties>
</file>