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-Носенко\БЮДЖЕТ\2021 ГОД\"/>
    </mc:Choice>
  </mc:AlternateContent>
  <bookViews>
    <workbookView xWindow="0" yWindow="0" windowWidth="23040" windowHeight="8820"/>
  </bookViews>
  <sheets>
    <sheet name="Приложение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3" l="1"/>
  <c r="F30" i="3" s="1"/>
  <c r="F22" i="3"/>
  <c r="F16" i="3"/>
  <c r="F11" i="3"/>
  <c r="F9" i="3"/>
  <c r="F7" i="3"/>
  <c r="F6" i="3" s="1"/>
  <c r="F5" i="3" s="1"/>
  <c r="F4" i="3" s="1"/>
  <c r="D9" i="3" l="1"/>
  <c r="D31" i="3"/>
  <c r="D30" i="3" s="1"/>
  <c r="C31" i="3" l="1"/>
  <c r="C30" i="3" s="1"/>
  <c r="G8" i="3" l="1"/>
  <c r="G10" i="3"/>
  <c r="G12" i="3"/>
  <c r="G13" i="3"/>
  <c r="G15" i="3"/>
  <c r="G17" i="3"/>
  <c r="G18" i="3"/>
  <c r="G20" i="3"/>
  <c r="G23" i="3"/>
  <c r="G24" i="3"/>
  <c r="G25" i="3"/>
  <c r="G26" i="3"/>
  <c r="G28" i="3"/>
  <c r="G29" i="3"/>
  <c r="G32" i="3"/>
  <c r="G33" i="3"/>
  <c r="G34" i="3"/>
  <c r="G37" i="3"/>
  <c r="G38" i="3"/>
  <c r="E8" i="3"/>
  <c r="E10" i="3"/>
  <c r="E12" i="3"/>
  <c r="E13" i="3"/>
  <c r="E15" i="3"/>
  <c r="E17" i="3"/>
  <c r="E18" i="3"/>
  <c r="E20" i="3"/>
  <c r="E23" i="3"/>
  <c r="E24" i="3"/>
  <c r="E25" i="3"/>
  <c r="E26" i="3"/>
  <c r="E28" i="3"/>
  <c r="E29" i="3"/>
  <c r="E32" i="3"/>
  <c r="E33" i="3"/>
  <c r="E34" i="3"/>
  <c r="G30" i="3"/>
  <c r="D22" i="3"/>
  <c r="G22" i="3" s="1"/>
  <c r="D16" i="3"/>
  <c r="G16" i="3" s="1"/>
  <c r="D11" i="3"/>
  <c r="G11" i="3" s="1"/>
  <c r="G9" i="3"/>
  <c r="D7" i="3"/>
  <c r="G7" i="3" s="1"/>
  <c r="C22" i="3"/>
  <c r="C16" i="3"/>
  <c r="C11" i="3"/>
  <c r="C9" i="3"/>
  <c r="C7" i="3"/>
  <c r="G31" i="3" l="1"/>
  <c r="E31" i="3"/>
  <c r="E30" i="3"/>
  <c r="E22" i="3"/>
  <c r="E16" i="3"/>
  <c r="E11" i="3"/>
  <c r="E9" i="3"/>
  <c r="D6" i="3"/>
  <c r="G6" i="3" s="1"/>
  <c r="E7" i="3"/>
  <c r="C6" i="3"/>
  <c r="D5" i="3" l="1"/>
  <c r="G5" i="3" s="1"/>
  <c r="C5" i="3"/>
  <c r="E6" i="3"/>
  <c r="D4" i="3" l="1"/>
  <c r="G4" i="3" s="1"/>
  <c r="E5" i="3"/>
  <c r="C4" i="3"/>
  <c r="E4" i="3" l="1"/>
</calcChain>
</file>

<file path=xl/sharedStrings.xml><?xml version="1.0" encoding="utf-8"?>
<sst xmlns="http://schemas.openxmlformats.org/spreadsheetml/2006/main" count="75" uniqueCount="75">
  <si>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</si>
  <si>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</si>
  <si>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</si>
  <si>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</si>
  <si>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</si>
  <si>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</si>
  <si>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</si>
  <si>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</si>
  <si>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</si>
  <si>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</si>
  <si>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</si>
  <si>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</si>
  <si>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</si>
  <si>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</si>
  <si>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</si>
  <si>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</si>
  <si>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</si>
  <si>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</si>
  <si>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</si>
  <si>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</si>
  <si>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</si>
  <si>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</si>
  <si>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</si>
  <si>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</si>
  <si>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</si>
  <si>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</si>
  <si>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</si>
  <si>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</si>
  <si>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</si>
  <si>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</si>
  <si>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</si>
  <si>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</si>
  <si>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</si>
  <si>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</si>
  <si>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</si>
  <si>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</si>
  <si>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</si>
  <si>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</si>
  <si>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</si>
  <si>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</si>
  <si>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</si>
  <si>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</si>
  <si>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</si>
  <si>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</si>
  <si>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</si>
  <si>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</si>
  <si>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</si>
  <si>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</si>
  <si>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</si>
  <si>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</si>
  <si>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</si>
  <si>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</si>
  <si>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</si>
  <si>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</si>
  <si>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</si>
  <si>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</si>
  <si>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</si>
  <si>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</si>
  <si>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</si>
  <si>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</si>
  <si>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</si>
  <si>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 xml:space="preserve">Единый налог на вмененный доход для отдельных видов деятельности
</t>
  </si>
  <si>
    <t>1 05 02000 00 0000 110</t>
  </si>
  <si>
    <t xml:space="preserve">Единый сельскохозяйственный налог
</t>
  </si>
  <si>
    <t>1 05 03000 00 0000 110</t>
  </si>
  <si>
    <t xml:space="preserve">Налог, взимаемый в связи с применением патентной системы налогообложения
</t>
  </si>
  <si>
    <t>1 05 04 000 00 0000 110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</si>
  <si>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2021 год</t>
    </r>
    <r>
      <rPr>
        <sz val="9"/>
        <color rgb="FF000000"/>
        <rFont val="Times New Roman"/>
        <family val="1"/>
        <charset val="204"/>
      </rPr>
      <t>, 
тыс. руб.</t>
    </r>
  </si>
  <si>
    <t>2 02 10000 00 0000 150</t>
  </si>
  <si>
    <t>2 02 20000 00 0000 150</t>
  </si>
  <si>
    <t>2 02 30000 00 0000 150</t>
  </si>
  <si>
    <r>
      <t xml:space="preserve">Cведения об исполнении бюджета городского округа Красногорск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</si>
  <si>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01.07.2021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</si>
  <si>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01.07.2021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</si>
  <si>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01.07.2020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</si>
</sst>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4" fontId="0" fillId="0" borderId="0" xfId="0" applyNumberFormat="1"/>
    <xf numFmtId="2" fontId="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4" fontId="0" fillId="0" borderId="0" xfId="0" applyNumberFormat="1" applyFill="1"/>
    <xf numFmtId="0" fontId="0" fillId="0" borderId="0" xfId="0" applyFill="1"/>
    <xf numFmtId="2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N11" sqref="N11"/>
    </sheetView>
  </sheetViews>
  <sheetFormatPr defaultRowHeight="15" x14ac:dyDescent="0.25"/>
  <cols>
    <col min="1" max="1" width="20.5703125" customWidth="1"/>
    <col min="2" max="2" width="54.28515625" customWidth="1"/>
    <col min="3" max="3" width="16.5703125" style="24" customWidth="1"/>
    <col min="4" max="4" width="15.42578125" style="24" customWidth="1"/>
    <col min="5" max="7" width="15.42578125" customWidth="1"/>
  </cols>
  <sheetData>
    <row r="1" spans="1:7" ht="28.15" customHeight="1" x14ac:dyDescent="0.25">
      <c r="A1" s="26" t="s">
        <v>71</v>
      </c>
      <c r="B1" s="26"/>
      <c r="C1" s="26"/>
      <c r="D1" s="26"/>
      <c r="E1" s="26"/>
      <c r="F1" s="26"/>
      <c r="G1" s="26"/>
    </row>
    <row r="3" spans="1:7" ht="60" x14ac:dyDescent="0.25">
      <c r="A3" s="1" t="s">
        <v>0</v>
      </c>
      <c r="B3" s="1" t="s">
        <v>1</v>
      </c>
      <c r="C3" s="17" t="s">
        <v>67</v>
      </c>
      <c r="D3" s="17" t="s">
        <v>72</v>
      </c>
      <c r="E3" s="1" t="s">
        <v>73</v>
      </c>
      <c r="F3" s="1" t="s">
        <v>74</v>
      </c>
      <c r="G3" s="1" t="s">
        <v>2</v>
      </c>
    </row>
    <row r="4" spans="1:7" x14ac:dyDescent="0.25">
      <c r="A4" s="1"/>
      <c r="B4" s="2" t="s">
        <v>3</v>
      </c>
      <c r="C4" s="18">
        <f>C5+C30</f>
        <v>14889455.265349999</v>
      </c>
      <c r="D4" s="18">
        <f>D5+D30</f>
        <v>7100153.9600000009</v>
      </c>
      <c r="E4" s="25">
        <f>D4/C4%</f>
        <v>47.685787246516171</v>
      </c>
      <c r="F4" s="27">
        <f>F5+F30</f>
        <v>5820437.8100000005</v>
      </c>
      <c r="G4" s="12">
        <f>D4/F4%</f>
        <v>121.98659605642278</v>
      </c>
    </row>
    <row r="5" spans="1:7" x14ac:dyDescent="0.25">
      <c r="A5" s="4" t="s">
        <v>4</v>
      </c>
      <c r="B5" s="2" t="s">
        <v>5</v>
      </c>
      <c r="C5" s="18">
        <f>C6+C22</f>
        <v>8105477</v>
      </c>
      <c r="D5" s="18">
        <f>D6+D22</f>
        <v>4165037.6700000004</v>
      </c>
      <c r="E5" s="25">
        <f t="shared" ref="E5:E34" si="0">D5/C5%</f>
        <v>51.385472687171898</v>
      </c>
      <c r="F5" s="27">
        <f>F6+F22</f>
        <v>3113690.94</v>
      </c>
      <c r="G5" s="12">
        <f t="shared" ref="G5:G38" si="1">D5/F5%</f>
        <v>133.76528853566953</v>
      </c>
    </row>
    <row r="6" spans="1:7" x14ac:dyDescent="0.25">
      <c r="A6" s="4"/>
      <c r="B6" s="14" t="s">
        <v>6</v>
      </c>
      <c r="C6" s="15">
        <f>C7+C9+C11+C16+C19+C20+C21</f>
        <v>6891626</v>
      </c>
      <c r="D6" s="15">
        <f>D7+D9+D11+D16+D19+D20+D21</f>
        <v>3354478.49</v>
      </c>
      <c r="E6" s="16">
        <f t="shared" si="0"/>
        <v>48.674703038150945</v>
      </c>
      <c r="F6" s="28">
        <f>F7+F9+F11+F16+F19+F20+F21</f>
        <v>2549177.59</v>
      </c>
      <c r="G6" s="16">
        <f t="shared" si="1"/>
        <v>131.59061585819137</v>
      </c>
    </row>
    <row r="7" spans="1:7" x14ac:dyDescent="0.25">
      <c r="A7" s="4" t="s">
        <v>7</v>
      </c>
      <c r="B7" s="2" t="s">
        <v>8</v>
      </c>
      <c r="C7" s="18">
        <f>C8</f>
        <v>2590697</v>
      </c>
      <c r="D7" s="18">
        <f>D8</f>
        <v>1271482.06</v>
      </c>
      <c r="E7" s="12">
        <f t="shared" si="0"/>
        <v>49.078763745818208</v>
      </c>
      <c r="F7" s="27">
        <f>F8</f>
        <v>1052929.3700000001</v>
      </c>
      <c r="G7" s="12">
        <f t="shared" si="1"/>
        <v>120.75663346725715</v>
      </c>
    </row>
    <row r="8" spans="1:7" x14ac:dyDescent="0.25">
      <c r="A8" s="1" t="s">
        <v>9</v>
      </c>
      <c r="B8" s="5" t="s">
        <v>10</v>
      </c>
      <c r="C8" s="19">
        <v>2590697</v>
      </c>
      <c r="D8" s="21">
        <v>1271482.06</v>
      </c>
      <c r="E8" s="13">
        <f t="shared" si="0"/>
        <v>49.078763745818208</v>
      </c>
      <c r="F8" s="29">
        <v>1052929.3700000001</v>
      </c>
      <c r="G8" s="13">
        <f t="shared" si="1"/>
        <v>120.75663346725715</v>
      </c>
    </row>
    <row r="9" spans="1:7" ht="24" x14ac:dyDescent="0.25">
      <c r="A9" s="4" t="s">
        <v>11</v>
      </c>
      <c r="B9" s="2" t="s">
        <v>12</v>
      </c>
      <c r="C9" s="18">
        <f>C10</f>
        <v>30081</v>
      </c>
      <c r="D9" s="18">
        <f>D10</f>
        <v>14151.56</v>
      </c>
      <c r="E9" s="12">
        <f t="shared" si="0"/>
        <v>47.04484558359097</v>
      </c>
      <c r="F9" s="27">
        <f>F10</f>
        <v>12516.33</v>
      </c>
      <c r="G9" s="12">
        <f t="shared" si="1"/>
        <v>113.06477218162193</v>
      </c>
    </row>
    <row r="10" spans="1:7" ht="24" x14ac:dyDescent="0.25">
      <c r="A10" s="1" t="s">
        <v>13</v>
      </c>
      <c r="B10" s="5" t="s">
        <v>14</v>
      </c>
      <c r="C10" s="19">
        <v>30081</v>
      </c>
      <c r="D10" s="19">
        <v>14151.56</v>
      </c>
      <c r="E10" s="13">
        <f t="shared" si="0"/>
        <v>47.04484558359097</v>
      </c>
      <c r="F10" s="30">
        <v>12516.33</v>
      </c>
      <c r="G10" s="13">
        <f t="shared" si="1"/>
        <v>113.06477218162193</v>
      </c>
    </row>
    <row r="11" spans="1:7" x14ac:dyDescent="0.25">
      <c r="A11" s="4" t="s">
        <v>15</v>
      </c>
      <c r="B11" s="2" t="s">
        <v>16</v>
      </c>
      <c r="C11" s="18">
        <f>SUM(C12:C15)</f>
        <v>1872300</v>
      </c>
      <c r="D11" s="18">
        <f>SUM(D12:D15)</f>
        <v>1047536.1700000002</v>
      </c>
      <c r="E11" s="12">
        <f t="shared" si="0"/>
        <v>55.949162527372756</v>
      </c>
      <c r="F11" s="27">
        <f>SUM(F12:F15)</f>
        <v>681798.67</v>
      </c>
      <c r="G11" s="12">
        <f t="shared" si="1"/>
        <v>153.64303512061707</v>
      </c>
    </row>
    <row r="12" spans="1:7" ht="24" x14ac:dyDescent="0.25">
      <c r="A12" s="1" t="s">
        <v>17</v>
      </c>
      <c r="B12" s="5" t="s">
        <v>18</v>
      </c>
      <c r="C12" s="19">
        <v>1683224</v>
      </c>
      <c r="D12" s="21">
        <v>907560.01</v>
      </c>
      <c r="E12" s="13">
        <f t="shared" si="0"/>
        <v>53.917958037670559</v>
      </c>
      <c r="F12" s="29">
        <v>569101.89</v>
      </c>
      <c r="G12" s="13">
        <f t="shared" si="1"/>
        <v>159.47232401565211</v>
      </c>
    </row>
    <row r="13" spans="1:7" ht="20.25" customHeight="1" x14ac:dyDescent="0.25">
      <c r="A13" s="1" t="s">
        <v>62</v>
      </c>
      <c r="B13" s="5" t="s">
        <v>61</v>
      </c>
      <c r="C13" s="19">
        <v>43309</v>
      </c>
      <c r="D13" s="21">
        <v>42734.06</v>
      </c>
      <c r="E13" s="13">
        <f t="shared" si="0"/>
        <v>98.672469925419662</v>
      </c>
      <c r="F13" s="29">
        <v>74982.83</v>
      </c>
      <c r="G13" s="13">
        <f t="shared" si="1"/>
        <v>56.991793988036989</v>
      </c>
    </row>
    <row r="14" spans="1:7" ht="25.5" customHeight="1" x14ac:dyDescent="0.25">
      <c r="A14" s="1" t="s">
        <v>64</v>
      </c>
      <c r="B14" s="5" t="s">
        <v>63</v>
      </c>
      <c r="C14" s="19">
        <v>0</v>
      </c>
      <c r="D14" s="21">
        <v>167.66</v>
      </c>
      <c r="E14" s="13"/>
      <c r="F14" s="29">
        <v>-0.7</v>
      </c>
      <c r="G14" s="13"/>
    </row>
    <row r="15" spans="1:7" ht="31.5" customHeight="1" x14ac:dyDescent="0.25">
      <c r="A15" s="1" t="s">
        <v>66</v>
      </c>
      <c r="B15" s="5" t="s">
        <v>65</v>
      </c>
      <c r="C15" s="19">
        <v>145767</v>
      </c>
      <c r="D15" s="21">
        <v>97074.44</v>
      </c>
      <c r="E15" s="13">
        <f t="shared" si="0"/>
        <v>66.595621779963906</v>
      </c>
      <c r="F15" s="29">
        <v>37714.65</v>
      </c>
      <c r="G15" s="13">
        <f t="shared" si="1"/>
        <v>257.39186231345116</v>
      </c>
    </row>
    <row r="16" spans="1:7" x14ac:dyDescent="0.25">
      <c r="A16" s="4" t="s">
        <v>19</v>
      </c>
      <c r="B16" s="2" t="s">
        <v>20</v>
      </c>
      <c r="C16" s="18">
        <f>C17+C18</f>
        <v>2306101</v>
      </c>
      <c r="D16" s="18">
        <f>D17+D18</f>
        <v>986013.23</v>
      </c>
      <c r="E16" s="12">
        <f t="shared" si="0"/>
        <v>42.756723578021955</v>
      </c>
      <c r="F16" s="27">
        <f>F17+F18</f>
        <v>765622.32</v>
      </c>
      <c r="G16" s="12">
        <f t="shared" si="1"/>
        <v>128.78585227243636</v>
      </c>
    </row>
    <row r="17" spans="1:7" x14ac:dyDescent="0.25">
      <c r="A17" s="1" t="s">
        <v>58</v>
      </c>
      <c r="B17" s="5" t="s">
        <v>57</v>
      </c>
      <c r="C17" s="19">
        <v>437719</v>
      </c>
      <c r="D17" s="21">
        <v>47822.86</v>
      </c>
      <c r="E17" s="13">
        <f t="shared" si="0"/>
        <v>10.925470450220349</v>
      </c>
      <c r="F17" s="29">
        <v>40545.25</v>
      </c>
      <c r="G17" s="13">
        <f t="shared" si="1"/>
        <v>117.94935288350671</v>
      </c>
    </row>
    <row r="18" spans="1:7" x14ac:dyDescent="0.25">
      <c r="A18" s="1" t="s">
        <v>60</v>
      </c>
      <c r="B18" s="5" t="s">
        <v>59</v>
      </c>
      <c r="C18" s="19">
        <v>1868382</v>
      </c>
      <c r="D18" s="19">
        <v>938190.37</v>
      </c>
      <c r="E18" s="13">
        <f t="shared" si="0"/>
        <v>50.214055262788875</v>
      </c>
      <c r="F18" s="30">
        <v>725077.07</v>
      </c>
      <c r="G18" s="13">
        <f t="shared" si="1"/>
        <v>129.3918134799105</v>
      </c>
    </row>
    <row r="19" spans="1:7" ht="24" x14ac:dyDescent="0.25">
      <c r="A19" s="4" t="s">
        <v>21</v>
      </c>
      <c r="B19" s="2" t="s">
        <v>22</v>
      </c>
      <c r="C19" s="18">
        <v>0</v>
      </c>
      <c r="D19" s="18">
        <v>0</v>
      </c>
      <c r="E19" s="12">
        <v>0</v>
      </c>
      <c r="F19" s="3">
        <v>0</v>
      </c>
      <c r="G19" s="12">
        <v>0</v>
      </c>
    </row>
    <row r="20" spans="1:7" x14ac:dyDescent="0.25">
      <c r="A20" s="4" t="s">
        <v>23</v>
      </c>
      <c r="B20" s="2" t="s">
        <v>24</v>
      </c>
      <c r="C20" s="18">
        <v>92447</v>
      </c>
      <c r="D20" s="20">
        <v>35295.47</v>
      </c>
      <c r="E20" s="12">
        <f t="shared" si="0"/>
        <v>38.179140480491526</v>
      </c>
      <c r="F20" s="29">
        <v>36311.11</v>
      </c>
      <c r="G20" s="12">
        <f t="shared" si="1"/>
        <v>97.202949730812406</v>
      </c>
    </row>
    <row r="21" spans="1:7" ht="24" x14ac:dyDescent="0.25">
      <c r="A21" s="4" t="s">
        <v>25</v>
      </c>
      <c r="B21" s="2" t="s">
        <v>26</v>
      </c>
      <c r="C21" s="18">
        <v>0</v>
      </c>
      <c r="D21" s="20">
        <v>0</v>
      </c>
      <c r="E21" s="12"/>
      <c r="F21" s="29">
        <v>-0.21</v>
      </c>
      <c r="G21" s="12"/>
    </row>
    <row r="22" spans="1:7" x14ac:dyDescent="0.25">
      <c r="A22" s="1"/>
      <c r="B22" s="14" t="s">
        <v>27</v>
      </c>
      <c r="C22" s="15">
        <f>SUM(C23:C29)</f>
        <v>1213851</v>
      </c>
      <c r="D22" s="15">
        <f>SUM(D23:D29)</f>
        <v>810559.18</v>
      </c>
      <c r="E22" s="16">
        <f t="shared" si="0"/>
        <v>66.775838220671233</v>
      </c>
      <c r="F22" s="28">
        <f>SUM(F23:F29)</f>
        <v>564513.35</v>
      </c>
      <c r="G22" s="16">
        <f t="shared" si="1"/>
        <v>143.58547587935698</v>
      </c>
    </row>
    <row r="23" spans="1:7" ht="36" x14ac:dyDescent="0.25">
      <c r="A23" s="4" t="s">
        <v>28</v>
      </c>
      <c r="B23" s="2" t="s">
        <v>29</v>
      </c>
      <c r="C23" s="18">
        <v>861388</v>
      </c>
      <c r="D23" s="20">
        <v>493607.48</v>
      </c>
      <c r="E23" s="12">
        <f t="shared" si="0"/>
        <v>57.303733044806755</v>
      </c>
      <c r="F23" s="19">
        <v>389216.9</v>
      </c>
      <c r="G23" s="12">
        <f t="shared" si="1"/>
        <v>126.82066991438448</v>
      </c>
    </row>
    <row r="24" spans="1:7" x14ac:dyDescent="0.25">
      <c r="A24" s="4" t="s">
        <v>30</v>
      </c>
      <c r="B24" s="2" t="s">
        <v>31</v>
      </c>
      <c r="C24" s="18">
        <v>1320</v>
      </c>
      <c r="D24" s="20">
        <v>1365.9</v>
      </c>
      <c r="E24" s="12">
        <f t="shared" si="0"/>
        <v>103.47727272727273</v>
      </c>
      <c r="F24" s="29">
        <v>790.28</v>
      </c>
      <c r="G24" s="12">
        <f t="shared" si="1"/>
        <v>172.83747532520121</v>
      </c>
    </row>
    <row r="25" spans="1:7" ht="24" x14ac:dyDescent="0.25">
      <c r="A25" s="4" t="s">
        <v>32</v>
      </c>
      <c r="B25" s="2" t="s">
        <v>33</v>
      </c>
      <c r="C25" s="18">
        <v>18062</v>
      </c>
      <c r="D25" s="20">
        <v>17370.77</v>
      </c>
      <c r="E25" s="12">
        <f t="shared" si="0"/>
        <v>96.1730151699701</v>
      </c>
      <c r="F25" s="29">
        <v>3251.81</v>
      </c>
      <c r="G25" s="12">
        <f t="shared" si="1"/>
        <v>534.18772929537715</v>
      </c>
    </row>
    <row r="26" spans="1:7" ht="24" x14ac:dyDescent="0.25">
      <c r="A26" s="4" t="s">
        <v>34</v>
      </c>
      <c r="B26" s="2" t="s">
        <v>35</v>
      </c>
      <c r="C26" s="18">
        <v>162078</v>
      </c>
      <c r="D26" s="20">
        <v>144442.12</v>
      </c>
      <c r="E26" s="12">
        <f t="shared" si="0"/>
        <v>89.118893372326909</v>
      </c>
      <c r="F26" s="6">
        <v>64688</v>
      </c>
      <c r="G26" s="12">
        <f t="shared" si="1"/>
        <v>223.29044026712836</v>
      </c>
    </row>
    <row r="27" spans="1:7" x14ac:dyDescent="0.25">
      <c r="A27" s="4" t="s">
        <v>36</v>
      </c>
      <c r="B27" s="2" t="s">
        <v>37</v>
      </c>
      <c r="C27" s="18">
        <v>0</v>
      </c>
      <c r="D27" s="20">
        <v>0</v>
      </c>
      <c r="E27" s="12">
        <v>0</v>
      </c>
      <c r="F27" s="7">
        <v>0</v>
      </c>
      <c r="G27" s="12">
        <v>0</v>
      </c>
    </row>
    <row r="28" spans="1:7" x14ac:dyDescent="0.25">
      <c r="A28" s="4" t="s">
        <v>38</v>
      </c>
      <c r="B28" s="2" t="s">
        <v>39</v>
      </c>
      <c r="C28" s="18">
        <v>20619</v>
      </c>
      <c r="D28" s="20">
        <v>20180.12</v>
      </c>
      <c r="E28" s="12">
        <f t="shared" si="0"/>
        <v>97.871477763228086</v>
      </c>
      <c r="F28" s="29">
        <v>92954.66</v>
      </c>
      <c r="G28" s="12">
        <f t="shared" si="1"/>
        <v>21.709637795458558</v>
      </c>
    </row>
    <row r="29" spans="1:7" x14ac:dyDescent="0.25">
      <c r="A29" s="4" t="s">
        <v>40</v>
      </c>
      <c r="B29" s="9" t="s">
        <v>41</v>
      </c>
      <c r="C29" s="20">
        <v>150384</v>
      </c>
      <c r="D29" s="20">
        <v>133592.79</v>
      </c>
      <c r="E29" s="12">
        <f t="shared" si="0"/>
        <v>88.834443823811057</v>
      </c>
      <c r="F29" s="29">
        <v>13611.7</v>
      </c>
      <c r="G29" s="12">
        <f t="shared" si="1"/>
        <v>981.45558600321772</v>
      </c>
    </row>
    <row r="30" spans="1:7" x14ac:dyDescent="0.25">
      <c r="A30" s="4" t="s">
        <v>42</v>
      </c>
      <c r="B30" s="2" t="s">
        <v>43</v>
      </c>
      <c r="C30" s="20">
        <f>C31+C37+C38</f>
        <v>6783978.26535</v>
      </c>
      <c r="D30" s="20">
        <f>D31+D37+D38</f>
        <v>2935116.29</v>
      </c>
      <c r="E30" s="12">
        <f t="shared" si="0"/>
        <v>43.265414115364514</v>
      </c>
      <c r="F30" s="31">
        <f>F31+F36+F37+F38</f>
        <v>2706746.87</v>
      </c>
      <c r="G30" s="12">
        <f t="shared" si="1"/>
        <v>108.43704383779337</v>
      </c>
    </row>
    <row r="31" spans="1:7" ht="24" x14ac:dyDescent="0.25">
      <c r="A31" s="4" t="s">
        <v>44</v>
      </c>
      <c r="B31" s="2" t="s">
        <v>45</v>
      </c>
      <c r="C31" s="20">
        <f>C33+C34+C35+C32</f>
        <v>6783978.26535</v>
      </c>
      <c r="D31" s="20">
        <f>D33+D34+D35+D32</f>
        <v>2938637.7399999998</v>
      </c>
      <c r="E31" s="12">
        <f t="shared" si="0"/>
        <v>43.317322447942558</v>
      </c>
      <c r="F31" s="31">
        <f>F32+F33+F34+F35</f>
        <v>2710726.7800000003</v>
      </c>
      <c r="G31" s="12">
        <f t="shared" si="1"/>
        <v>108.40774369743009</v>
      </c>
    </row>
    <row r="32" spans="1:7" x14ac:dyDescent="0.25">
      <c r="A32" s="1" t="s">
        <v>68</v>
      </c>
      <c r="B32" s="5" t="s">
        <v>46</v>
      </c>
      <c r="C32" s="21">
        <v>55000</v>
      </c>
      <c r="D32" s="21">
        <v>55000</v>
      </c>
      <c r="E32" s="12">
        <f t="shared" si="0"/>
        <v>100</v>
      </c>
      <c r="F32" s="32">
        <v>18000</v>
      </c>
      <c r="G32" s="12">
        <f t="shared" si="1"/>
        <v>305.55555555555554</v>
      </c>
    </row>
    <row r="33" spans="1:7" ht="24" x14ac:dyDescent="0.25">
      <c r="A33" s="1" t="s">
        <v>69</v>
      </c>
      <c r="B33" s="5" t="s">
        <v>47</v>
      </c>
      <c r="C33" s="21">
        <v>2264724.26535</v>
      </c>
      <c r="D33" s="21">
        <v>267095.3</v>
      </c>
      <c r="E33" s="13">
        <f t="shared" si="0"/>
        <v>11.793722709935372</v>
      </c>
      <c r="F33" s="29">
        <v>245249.74</v>
      </c>
      <c r="G33" s="13">
        <f t="shared" si="1"/>
        <v>108.90747529436729</v>
      </c>
    </row>
    <row r="34" spans="1:7" x14ac:dyDescent="0.25">
      <c r="A34" s="1" t="s">
        <v>70</v>
      </c>
      <c r="B34" s="5" t="s">
        <v>48</v>
      </c>
      <c r="C34" s="21">
        <v>4464254</v>
      </c>
      <c r="D34" s="21">
        <v>2616542.44</v>
      </c>
      <c r="E34" s="13">
        <f t="shared" si="0"/>
        <v>58.610967028309766</v>
      </c>
      <c r="F34" s="29">
        <v>2447477.04</v>
      </c>
      <c r="G34" s="13">
        <f t="shared" si="1"/>
        <v>106.90774202318971</v>
      </c>
    </row>
    <row r="35" spans="1:7" x14ac:dyDescent="0.25">
      <c r="A35" s="1" t="s">
        <v>49</v>
      </c>
      <c r="B35" s="5" t="s">
        <v>50</v>
      </c>
      <c r="C35" s="21">
        <v>0</v>
      </c>
      <c r="D35" s="21">
        <v>0</v>
      </c>
      <c r="E35" s="13">
        <v>0</v>
      </c>
      <c r="F35" s="29">
        <v>0</v>
      </c>
      <c r="G35" s="13">
        <v>0</v>
      </c>
    </row>
    <row r="36" spans="1:7" ht="24" x14ac:dyDescent="0.25">
      <c r="A36" s="4" t="s">
        <v>51</v>
      </c>
      <c r="B36" s="2" t="s">
        <v>52</v>
      </c>
      <c r="C36" s="20">
        <v>0</v>
      </c>
      <c r="D36" s="22">
        <v>0</v>
      </c>
      <c r="E36" s="12"/>
      <c r="F36" s="8">
        <v>0</v>
      </c>
      <c r="G36" s="12"/>
    </row>
    <row r="37" spans="1:7" ht="72" x14ac:dyDescent="0.25">
      <c r="A37" s="4" t="s">
        <v>53</v>
      </c>
      <c r="B37" s="2" t="s">
        <v>54</v>
      </c>
      <c r="C37" s="22">
        <v>0</v>
      </c>
      <c r="D37" s="20">
        <v>1130.6199999999999</v>
      </c>
      <c r="E37" s="12"/>
      <c r="F37" s="31">
        <v>3205.48</v>
      </c>
      <c r="G37" s="12">
        <f t="shared" si="1"/>
        <v>35.271472603167069</v>
      </c>
    </row>
    <row r="38" spans="1:7" ht="36" x14ac:dyDescent="0.25">
      <c r="A38" s="4" t="s">
        <v>55</v>
      </c>
      <c r="B38" s="2" t="s">
        <v>56</v>
      </c>
      <c r="C38" s="22">
        <v>0</v>
      </c>
      <c r="D38" s="20">
        <v>-4652.07</v>
      </c>
      <c r="E38" s="12"/>
      <c r="F38" s="31">
        <v>-7185.39</v>
      </c>
      <c r="G38" s="12">
        <f t="shared" si="1"/>
        <v>64.743458601412016</v>
      </c>
    </row>
    <row r="40" spans="1:7" x14ac:dyDescent="0.25">
      <c r="A40" s="10"/>
      <c r="C40" s="23"/>
      <c r="D40" s="23"/>
      <c r="E40" s="11"/>
      <c r="F40" s="11"/>
      <c r="G40" s="11"/>
    </row>
    <row r="41" spans="1:7" x14ac:dyDescent="0.25">
      <c r="C41" s="23"/>
      <c r="D41" s="23"/>
      <c r="E41" s="11"/>
      <c r="F41" s="11"/>
      <c r="G41" s="11"/>
    </row>
    <row r="42" spans="1:7" x14ac:dyDescent="0.25">
      <c r="C42" s="23"/>
      <c r="D42" s="23"/>
      <c r="E42" s="11"/>
      <c r="F42" s="11"/>
      <c r="G42" s="11"/>
    </row>
    <row r="43" spans="1:7" x14ac:dyDescent="0.25">
      <c r="C43" s="23"/>
      <c r="D43" s="23"/>
      <c r="E43" s="11"/>
      <c r="F43" s="11"/>
      <c r="G43" s="11"/>
    </row>
  </sheetData>
  <mergeCells count="1">
    <mergeCell ref="A1:G1"/>
  </mergeCells>
  <pageMargins left="0.39370078740157483" right="0.35433070866141736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Nosenko</cp:lastModifiedBy>
  <cp:lastPrinted>2021-07-20T06:38:11Z</cp:lastPrinted>
  <dcterms:created xsi:type="dcterms:W3CDTF">2017-12-11T14:03:53Z</dcterms:created>
  <dcterms:modified xsi:type="dcterms:W3CDTF">2021-07-20T07:27:01Z</dcterms:modified>
</cp:coreProperties>
</file>