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34" i="3"/>
  <c r="C34" i="3" l="1"/>
  <c r="F34" i="3" l="1"/>
  <c r="F33" i="3" s="1"/>
  <c r="F25" i="3"/>
  <c r="F16" i="3"/>
  <c r="F11" i="3"/>
  <c r="F9" i="3"/>
  <c r="F7" i="3"/>
  <c r="F6" i="3" l="1"/>
  <c r="F5" i="3" s="1"/>
  <c r="F4" i="3" s="1"/>
  <c r="G8" i="3"/>
  <c r="G10" i="3"/>
  <c r="G12" i="3"/>
  <c r="G13" i="3"/>
  <c r="G15" i="3"/>
  <c r="G17" i="3"/>
  <c r="G18" i="3"/>
  <c r="G20" i="3"/>
  <c r="G21" i="3"/>
  <c r="G22" i="3"/>
  <c r="G23" i="3"/>
  <c r="G26" i="3"/>
  <c r="G27" i="3"/>
  <c r="G28" i="3"/>
  <c r="G29" i="3"/>
  <c r="G31" i="3"/>
  <c r="G32" i="3"/>
  <c r="G35" i="3"/>
  <c r="G36" i="3"/>
  <c r="G37" i="3"/>
  <c r="G42" i="3"/>
  <c r="G43" i="3"/>
  <c r="E8" i="3"/>
  <c r="E10" i="3"/>
  <c r="E12" i="3"/>
  <c r="E13" i="3"/>
  <c r="E15" i="3"/>
  <c r="E17" i="3"/>
  <c r="E18" i="3"/>
  <c r="E20" i="3"/>
  <c r="E21" i="3"/>
  <c r="E22" i="3"/>
  <c r="E23" i="3"/>
  <c r="E26" i="3"/>
  <c r="E27" i="3"/>
  <c r="E28" i="3"/>
  <c r="E29" i="3"/>
  <c r="E31" i="3"/>
  <c r="E32" i="3"/>
  <c r="E35" i="3"/>
  <c r="E36" i="3"/>
  <c r="E37" i="3"/>
  <c r="D33" i="3"/>
  <c r="G33" i="3" s="1"/>
  <c r="D25" i="3"/>
  <c r="G25" i="3" s="1"/>
  <c r="D16" i="3"/>
  <c r="G16" i="3" s="1"/>
  <c r="D11" i="3"/>
  <c r="G11" i="3" s="1"/>
  <c r="G9" i="3"/>
  <c r="D7" i="3"/>
  <c r="G7" i="3" s="1"/>
  <c r="C33" i="3"/>
  <c r="C25" i="3"/>
  <c r="C16" i="3"/>
  <c r="C11" i="3"/>
  <c r="C9" i="3"/>
  <c r="C7" i="3"/>
  <c r="G34" i="3" l="1"/>
  <c r="E34" i="3"/>
  <c r="E33" i="3"/>
  <c r="E25" i="3"/>
  <c r="E16" i="3"/>
  <c r="E11" i="3"/>
  <c r="E9" i="3"/>
  <c r="D6" i="3"/>
  <c r="G6" i="3" s="1"/>
  <c r="E7" i="3"/>
  <c r="C6" i="3"/>
  <c r="D5" i="3" l="1"/>
  <c r="G5" i="3" s="1"/>
  <c r="C5" i="3"/>
  <c r="E6" i="3"/>
  <c r="D4" i="3" l="1"/>
  <c r="G4" i="3" s="1"/>
  <c r="E5" i="3"/>
  <c r="C4" i="3"/>
  <c r="E4" i="3" l="1"/>
</calcChain>
</file>

<file path=xl/sharedStrings.xml><?xml version="1.0" encoding="utf-8"?>
<sst xmlns="http://schemas.openxmlformats.org/spreadsheetml/2006/main" count="85" uniqueCount="85">
  <si>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</si>
  <si>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</si>
  <si>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</si>
  <si>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</si>
  <si>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</si>
  <si>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</si>
  <si>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</si>
  <si>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</si>
  <si>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</si>
  <si>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</si>
  <si>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</si>
  <si>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</si>
  <si>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</si>
  <si>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</si>
  <si>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</si>
  <si>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</si>
  <si>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</si>
  <si>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</si>
  <si>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</si>
  <si>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</si>
  <si>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</si>
  <si>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</si>
  <si>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</si>
  <si>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</si>
  <si>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</si>
  <si>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</si>
  <si>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</si>
  <si>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</si>
  <si>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</si>
  <si>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</si>
  <si>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</si>
  <si>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</si>
  <si>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</si>
  <si>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</si>
  <si>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</si>
  <si>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</si>
  <si>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</si>
  <si>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</si>
  <si>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</si>
  <si>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</si>
  <si>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</si>
  <si>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</si>
  <si>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</si>
  <si>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</si>
  <si>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</si>
  <si>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</si>
  <si>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</si>
  <si>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</si>
  <si>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</si>
  <si>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</si>
  <si>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</si>
  <si>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</si>
  <si>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</si>
  <si>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</si>
  <si>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</si>
  <si>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</si>
  <si>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</si>
  <si>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</si>
  <si>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</si>
  <si>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</si>
  <si>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</si>
  <si>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</si>
  <si>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</si>
  <si>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</si>
  <si>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</si>
  <si>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</si>
  <si>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</si>
  <si>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</si>
  <si>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</si>
  <si>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</si>
  <si>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</si>
  <si>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</si>
  <si>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</si>
  <si>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</si>
  <si>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</si>
  <si>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</si>
  <si>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</si>
  <si>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</si>
  <si>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
тыс. руб.</t>
    </r>
  </si>
  <si>
    <t>2 02 10000 00 0000 150</t>
  </si>
  <si>
    <t>2 02 20000 00 0000 150</t>
  </si>
  <si>
    <t>2 02 30000 00 0000 150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</si>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</sst>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" fontId="0" fillId="0" borderId="0" xfId="0" applyNumberFormat="1" applyFill="1"/>
    <xf numFmtId="0" fontId="0" fillId="0" borderId="0" xfId="0" applyFill="1"/>
    <xf numFmtId="0" fontId="5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N15" sqref="N15"/>
    </sheetView>
  </sheetViews>
  <sheetFormatPr defaultRowHeight="15" x14ac:dyDescent="0.25"/>
  <cols>
    <col min="1" max="1" width="20.5703125" customWidth="1"/>
    <col min="2" max="2" width="54.28515625" customWidth="1"/>
    <col min="3" max="3" width="16.5703125" style="26" customWidth="1"/>
    <col min="4" max="4" width="15.42578125" style="26" customWidth="1"/>
    <col min="5" max="7" width="15.42578125" customWidth="1"/>
  </cols>
  <sheetData>
    <row r="1" spans="1:7" ht="28.15" customHeight="1" x14ac:dyDescent="0.25">
      <c r="A1" s="28" t="s">
        <v>77</v>
      </c>
      <c r="B1" s="28"/>
      <c r="C1" s="28"/>
      <c r="D1" s="28"/>
      <c r="E1" s="28"/>
      <c r="F1" s="28"/>
      <c r="G1" s="28"/>
    </row>
    <row r="3" spans="1:7" ht="60" x14ac:dyDescent="0.25">
      <c r="A3" s="1" t="s">
        <v>0</v>
      </c>
      <c r="B3" s="1" t="s">
        <v>1</v>
      </c>
      <c r="C3" s="19" t="s">
        <v>78</v>
      </c>
      <c r="D3" s="19" t="s">
        <v>82</v>
      </c>
      <c r="E3" s="1" t="s">
        <v>83</v>
      </c>
      <c r="F3" s="1" t="s">
        <v>84</v>
      </c>
      <c r="G3" s="1" t="s">
        <v>2</v>
      </c>
    </row>
    <row r="4" spans="1:7" x14ac:dyDescent="0.25">
      <c r="A4" s="1"/>
      <c r="B4" s="2" t="s">
        <v>3</v>
      </c>
      <c r="C4" s="20">
        <f>C5+C33</f>
        <v>14449390.16</v>
      </c>
      <c r="D4" s="20">
        <f>D5+D33</f>
        <v>3045730.8600000003</v>
      </c>
      <c r="E4" s="29">
        <f>D4/C4%</f>
        <v>21.078611804887412</v>
      </c>
      <c r="F4" s="20">
        <f>F5+F33</f>
        <v>2782291.08</v>
      </c>
      <c r="G4" s="14">
        <f>D4/F4%</f>
        <v>109.46844785197673</v>
      </c>
    </row>
    <row r="5" spans="1:7" x14ac:dyDescent="0.25">
      <c r="A5" s="4" t="s">
        <v>4</v>
      </c>
      <c r="B5" s="2" t="s">
        <v>5</v>
      </c>
      <c r="C5" s="20">
        <f>C6+C25</f>
        <v>7888477</v>
      </c>
      <c r="D5" s="20">
        <f>D6+D25</f>
        <v>1856441.46</v>
      </c>
      <c r="E5" s="29">
        <f t="shared" ref="E5:E37" si="0">D5/C5%</f>
        <v>23.533585253528656</v>
      </c>
      <c r="F5" s="20">
        <f>F6+F25</f>
        <v>1688680.0999999999</v>
      </c>
      <c r="G5" s="14">
        <f t="shared" ref="G5:G43" si="1">D5/F5%</f>
        <v>109.93446656948228</v>
      </c>
    </row>
    <row r="6" spans="1:7" x14ac:dyDescent="0.25">
      <c r="A6" s="4"/>
      <c r="B6" s="16" t="s">
        <v>6</v>
      </c>
      <c r="C6" s="17">
        <f>C7+C9+C11+C16+C19+C23+C24</f>
        <v>6819880</v>
      </c>
      <c r="D6" s="17">
        <f>D7+D9+D11+D16+D19+D23+D24</f>
        <v>1392887.44</v>
      </c>
      <c r="E6" s="18">
        <f t="shared" si="0"/>
        <v>20.423928866783577</v>
      </c>
      <c r="F6" s="17">
        <f>F7+F9+F11+F16+F19+F23+F24</f>
        <v>1359257.1199999999</v>
      </c>
      <c r="G6" s="18">
        <f t="shared" si="1"/>
        <v>102.47416912555883</v>
      </c>
    </row>
    <row r="7" spans="1:7" x14ac:dyDescent="0.25">
      <c r="A7" s="4" t="s">
        <v>7</v>
      </c>
      <c r="B7" s="2" t="s">
        <v>8</v>
      </c>
      <c r="C7" s="20">
        <f>C8</f>
        <v>2555956</v>
      </c>
      <c r="D7" s="20">
        <f>D8</f>
        <v>543812.97</v>
      </c>
      <c r="E7" s="14">
        <f t="shared" si="0"/>
        <v>21.276304052182429</v>
      </c>
      <c r="F7" s="3">
        <f>F8</f>
        <v>533889.75</v>
      </c>
      <c r="G7" s="14">
        <f t="shared" si="1"/>
        <v>101.85866464003101</v>
      </c>
    </row>
    <row r="8" spans="1:7" x14ac:dyDescent="0.25">
      <c r="A8" s="1" t="s">
        <v>9</v>
      </c>
      <c r="B8" s="5" t="s">
        <v>10</v>
      </c>
      <c r="C8" s="21">
        <v>2555956</v>
      </c>
      <c r="D8" s="23">
        <v>543812.97</v>
      </c>
      <c r="E8" s="15">
        <f t="shared" si="0"/>
        <v>21.276304052182429</v>
      </c>
      <c r="F8" s="7">
        <v>533889.75</v>
      </c>
      <c r="G8" s="15">
        <f t="shared" si="1"/>
        <v>101.85866464003101</v>
      </c>
    </row>
    <row r="9" spans="1:7" ht="24" x14ac:dyDescent="0.25">
      <c r="A9" s="4" t="s">
        <v>11</v>
      </c>
      <c r="B9" s="2" t="s">
        <v>12</v>
      </c>
      <c r="C9" s="20">
        <f>C10</f>
        <v>30081</v>
      </c>
      <c r="D9" s="20">
        <f>D10</f>
        <v>6744.89</v>
      </c>
      <c r="E9" s="14">
        <f t="shared" si="0"/>
        <v>22.422426116153055</v>
      </c>
      <c r="F9" s="3">
        <f>F10</f>
        <v>6698.16</v>
      </c>
      <c r="G9" s="14">
        <f t="shared" si="1"/>
        <v>100.69765428117573</v>
      </c>
    </row>
    <row r="10" spans="1:7" ht="24" x14ac:dyDescent="0.25">
      <c r="A10" s="1" t="s">
        <v>13</v>
      </c>
      <c r="B10" s="5" t="s">
        <v>14</v>
      </c>
      <c r="C10" s="21">
        <v>30081</v>
      </c>
      <c r="D10" s="21">
        <v>6744.89</v>
      </c>
      <c r="E10" s="15">
        <f t="shared" si="0"/>
        <v>22.422426116153055</v>
      </c>
      <c r="F10" s="6">
        <v>6698.16</v>
      </c>
      <c r="G10" s="15">
        <f t="shared" si="1"/>
        <v>100.69765428117573</v>
      </c>
    </row>
    <row r="11" spans="1:7" x14ac:dyDescent="0.25">
      <c r="A11" s="4" t="s">
        <v>15</v>
      </c>
      <c r="B11" s="2" t="s">
        <v>16</v>
      </c>
      <c r="C11" s="20">
        <f>SUM(C12:C15)</f>
        <v>1834800</v>
      </c>
      <c r="D11" s="20">
        <f>SUM(D12:D15)</f>
        <v>414820.57</v>
      </c>
      <c r="E11" s="14">
        <f t="shared" si="0"/>
        <v>22.608489753651625</v>
      </c>
      <c r="F11" s="3">
        <f>SUM(F12:F15)</f>
        <v>332818.70999999996</v>
      </c>
      <c r="G11" s="14">
        <f t="shared" si="1"/>
        <v>124.63859679042685</v>
      </c>
    </row>
    <row r="12" spans="1:7" ht="24" x14ac:dyDescent="0.25">
      <c r="A12" s="1" t="s">
        <v>17</v>
      </c>
      <c r="B12" s="5" t="s">
        <v>18</v>
      </c>
      <c r="C12" s="21">
        <v>1683224</v>
      </c>
      <c r="D12" s="23">
        <v>314441.01</v>
      </c>
      <c r="E12" s="15">
        <f t="shared" si="0"/>
        <v>18.680877292624153</v>
      </c>
      <c r="F12" s="7">
        <v>254377.5</v>
      </c>
      <c r="G12" s="15">
        <f t="shared" si="1"/>
        <v>123.61195860482944</v>
      </c>
    </row>
    <row r="13" spans="1:7" ht="20.25" customHeight="1" x14ac:dyDescent="0.25">
      <c r="A13" s="1" t="s">
        <v>72</v>
      </c>
      <c r="B13" s="5" t="s">
        <v>71</v>
      </c>
      <c r="C13" s="21">
        <v>35809</v>
      </c>
      <c r="D13" s="23">
        <v>40540.93</v>
      </c>
      <c r="E13" s="15">
        <f t="shared" si="0"/>
        <v>113.21435951855679</v>
      </c>
      <c r="F13" s="7">
        <v>48331.35</v>
      </c>
      <c r="G13" s="15">
        <f t="shared" si="1"/>
        <v>83.881228229710118</v>
      </c>
    </row>
    <row r="14" spans="1:7" ht="25.5" customHeight="1" x14ac:dyDescent="0.25">
      <c r="A14" s="1" t="s">
        <v>74</v>
      </c>
      <c r="B14" s="5" t="s">
        <v>73</v>
      </c>
      <c r="C14" s="21">
        <v>0</v>
      </c>
      <c r="D14" s="23">
        <v>21.3</v>
      </c>
      <c r="E14" s="15"/>
      <c r="F14" s="7">
        <v>0</v>
      </c>
      <c r="G14" s="15"/>
    </row>
    <row r="15" spans="1:7" ht="31.5" customHeight="1" x14ac:dyDescent="0.25">
      <c r="A15" s="1" t="s">
        <v>76</v>
      </c>
      <c r="B15" s="5" t="s">
        <v>75</v>
      </c>
      <c r="C15" s="21">
        <v>115767</v>
      </c>
      <c r="D15" s="23">
        <v>59817.33</v>
      </c>
      <c r="E15" s="15">
        <f t="shared" si="0"/>
        <v>51.670450128274894</v>
      </c>
      <c r="F15" s="7">
        <v>30109.86</v>
      </c>
      <c r="G15" s="15">
        <f t="shared" si="1"/>
        <v>198.66359391906835</v>
      </c>
    </row>
    <row r="16" spans="1:7" x14ac:dyDescent="0.25">
      <c r="A16" s="4" t="s">
        <v>19</v>
      </c>
      <c r="B16" s="2" t="s">
        <v>20</v>
      </c>
      <c r="C16" s="20">
        <f>C17+C18</f>
        <v>2306101</v>
      </c>
      <c r="D16" s="20">
        <f>D17+D18</f>
        <v>409709.54</v>
      </c>
      <c r="E16" s="14">
        <f t="shared" si="0"/>
        <v>17.766331136407295</v>
      </c>
      <c r="F16" s="3">
        <f>F17+F18</f>
        <v>463748.62</v>
      </c>
      <c r="G16" s="14">
        <f t="shared" si="1"/>
        <v>88.347333518749863</v>
      </c>
    </row>
    <row r="17" spans="1:7" x14ac:dyDescent="0.25">
      <c r="A17" s="1" t="s">
        <v>68</v>
      </c>
      <c r="B17" s="5" t="s">
        <v>67</v>
      </c>
      <c r="C17" s="21">
        <v>437719</v>
      </c>
      <c r="D17" s="23">
        <v>32583.1</v>
      </c>
      <c r="E17" s="15">
        <f t="shared" si="0"/>
        <v>7.4438395408926734</v>
      </c>
      <c r="F17" s="7">
        <v>30821.91</v>
      </c>
      <c r="G17" s="15">
        <f t="shared" si="1"/>
        <v>105.71408455867919</v>
      </c>
    </row>
    <row r="18" spans="1:7" x14ac:dyDescent="0.25">
      <c r="A18" s="1" t="s">
        <v>70</v>
      </c>
      <c r="B18" s="5" t="s">
        <v>69</v>
      </c>
      <c r="C18" s="21">
        <v>1868382</v>
      </c>
      <c r="D18" s="21">
        <v>377126.44</v>
      </c>
      <c r="E18" s="15">
        <f t="shared" si="0"/>
        <v>20.184653887695344</v>
      </c>
      <c r="F18" s="6">
        <v>432926.71</v>
      </c>
      <c r="G18" s="15">
        <f t="shared" si="1"/>
        <v>87.110919998444999</v>
      </c>
    </row>
    <row r="19" spans="1:7" ht="24" hidden="1" x14ac:dyDescent="0.25">
      <c r="A19" s="4" t="s">
        <v>21</v>
      </c>
      <c r="B19" s="2" t="s">
        <v>22</v>
      </c>
      <c r="C19" s="20">
        <v>0</v>
      </c>
      <c r="D19" s="20">
        <v>0</v>
      </c>
      <c r="E19" s="14">
        <v>0</v>
      </c>
      <c r="F19" s="3">
        <v>0</v>
      </c>
      <c r="G19" s="14">
        <v>0</v>
      </c>
    </row>
    <row r="20" spans="1:7" hidden="1" x14ac:dyDescent="0.25">
      <c r="A20" s="1" t="s">
        <v>23</v>
      </c>
      <c r="B20" s="5" t="s">
        <v>24</v>
      </c>
      <c r="C20" s="21">
        <v>0</v>
      </c>
      <c r="D20" s="23">
        <v>0</v>
      </c>
      <c r="E20" s="14" t="e">
        <f t="shared" si="0"/>
        <v>#DIV/0!</v>
      </c>
      <c r="F20" s="7">
        <v>0</v>
      </c>
      <c r="G20" s="14" t="e">
        <f t="shared" si="1"/>
        <v>#DIV/0!</v>
      </c>
    </row>
    <row r="21" spans="1:7" ht="24" hidden="1" x14ac:dyDescent="0.25">
      <c r="A21" s="1" t="s">
        <v>25</v>
      </c>
      <c r="B21" s="5" t="s">
        <v>26</v>
      </c>
      <c r="C21" s="21">
        <v>0</v>
      </c>
      <c r="D21" s="23">
        <v>0</v>
      </c>
      <c r="E21" s="14" t="e">
        <f t="shared" si="0"/>
        <v>#DIV/0!</v>
      </c>
      <c r="F21" s="7">
        <v>0</v>
      </c>
      <c r="G21" s="14" t="e">
        <f t="shared" si="1"/>
        <v>#DIV/0!</v>
      </c>
    </row>
    <row r="22" spans="1:7" ht="24" hidden="1" x14ac:dyDescent="0.25">
      <c r="A22" s="1" t="s">
        <v>27</v>
      </c>
      <c r="B22" s="5" t="s">
        <v>28</v>
      </c>
      <c r="C22" s="17">
        <v>0</v>
      </c>
      <c r="D22" s="27">
        <v>0</v>
      </c>
      <c r="E22" s="14" t="e">
        <f t="shared" si="0"/>
        <v>#DIV/0!</v>
      </c>
      <c r="F22" s="8">
        <v>0</v>
      </c>
      <c r="G22" s="14" t="e">
        <f t="shared" si="1"/>
        <v>#DIV/0!</v>
      </c>
    </row>
    <row r="23" spans="1:7" x14ac:dyDescent="0.25">
      <c r="A23" s="4" t="s">
        <v>29</v>
      </c>
      <c r="B23" s="2" t="s">
        <v>30</v>
      </c>
      <c r="C23" s="20">
        <v>92942</v>
      </c>
      <c r="D23" s="22">
        <v>17799.47</v>
      </c>
      <c r="E23" s="14">
        <f t="shared" si="0"/>
        <v>19.151158787200622</v>
      </c>
      <c r="F23" s="9">
        <v>22101.88</v>
      </c>
      <c r="G23" s="14">
        <f t="shared" si="1"/>
        <v>80.53373740152422</v>
      </c>
    </row>
    <row r="24" spans="1:7" ht="24" x14ac:dyDescent="0.25">
      <c r="A24" s="4" t="s">
        <v>31</v>
      </c>
      <c r="B24" s="2" t="s">
        <v>32</v>
      </c>
      <c r="C24" s="20">
        <v>0</v>
      </c>
      <c r="D24" s="22">
        <v>0</v>
      </c>
      <c r="E24" s="14"/>
      <c r="F24" s="9">
        <v>0</v>
      </c>
      <c r="G24" s="14"/>
    </row>
    <row r="25" spans="1:7" x14ac:dyDescent="0.25">
      <c r="A25" s="1"/>
      <c r="B25" s="16" t="s">
        <v>33</v>
      </c>
      <c r="C25" s="17">
        <f>SUM(C26:C32)</f>
        <v>1068597</v>
      </c>
      <c r="D25" s="17">
        <f>SUM(D26:D32)</f>
        <v>463554.01999999996</v>
      </c>
      <c r="E25" s="18">
        <f t="shared" si="0"/>
        <v>43.37968570003472</v>
      </c>
      <c r="F25" s="17">
        <f>SUM(F26:F32)</f>
        <v>329422.98</v>
      </c>
      <c r="G25" s="18">
        <f t="shared" si="1"/>
        <v>140.71696516132542</v>
      </c>
    </row>
    <row r="26" spans="1:7" ht="36" x14ac:dyDescent="0.25">
      <c r="A26" s="4" t="s">
        <v>34</v>
      </c>
      <c r="B26" s="2" t="s">
        <v>35</v>
      </c>
      <c r="C26" s="20">
        <v>861957</v>
      </c>
      <c r="D26" s="22">
        <v>229663.86</v>
      </c>
      <c r="E26" s="14">
        <f t="shared" si="0"/>
        <v>26.644468343548461</v>
      </c>
      <c r="F26" s="9">
        <v>213856.86</v>
      </c>
      <c r="G26" s="14">
        <f t="shared" si="1"/>
        <v>107.39139254172159</v>
      </c>
    </row>
    <row r="27" spans="1:7" x14ac:dyDescent="0.25">
      <c r="A27" s="4" t="s">
        <v>36</v>
      </c>
      <c r="B27" s="2" t="s">
        <v>37</v>
      </c>
      <c r="C27" s="20">
        <v>1320</v>
      </c>
      <c r="D27" s="22">
        <v>972.02</v>
      </c>
      <c r="E27" s="14">
        <f t="shared" si="0"/>
        <v>73.63787878787879</v>
      </c>
      <c r="F27" s="9">
        <v>373.6</v>
      </c>
      <c r="G27" s="14">
        <f t="shared" si="1"/>
        <v>260.17665952890792</v>
      </c>
    </row>
    <row r="28" spans="1:7" ht="24" x14ac:dyDescent="0.25">
      <c r="A28" s="4" t="s">
        <v>38</v>
      </c>
      <c r="B28" s="2" t="s">
        <v>39</v>
      </c>
      <c r="C28" s="20">
        <v>7235</v>
      </c>
      <c r="D28" s="22">
        <v>11576.36</v>
      </c>
      <c r="E28" s="14">
        <f t="shared" si="0"/>
        <v>160.0049758120249</v>
      </c>
      <c r="F28" s="9">
        <v>2929.31</v>
      </c>
      <c r="G28" s="14">
        <f t="shared" si="1"/>
        <v>395.19067630261054</v>
      </c>
    </row>
    <row r="29" spans="1:7" ht="24" x14ac:dyDescent="0.25">
      <c r="A29" s="4" t="s">
        <v>40</v>
      </c>
      <c r="B29" s="2" t="s">
        <v>41</v>
      </c>
      <c r="C29" s="20">
        <v>73330</v>
      </c>
      <c r="D29" s="22">
        <v>85254.43</v>
      </c>
      <c r="E29" s="14">
        <f t="shared" si="0"/>
        <v>116.26132551479613</v>
      </c>
      <c r="F29" s="9">
        <v>38536.61</v>
      </c>
      <c r="G29" s="14">
        <f t="shared" si="1"/>
        <v>221.22970858100905</v>
      </c>
    </row>
    <row r="30" spans="1:7" x14ac:dyDescent="0.25">
      <c r="A30" s="4" t="s">
        <v>42</v>
      </c>
      <c r="B30" s="2" t="s">
        <v>43</v>
      </c>
      <c r="C30" s="20">
        <v>0</v>
      </c>
      <c r="D30" s="22">
        <v>0</v>
      </c>
      <c r="E30" s="14">
        <v>0</v>
      </c>
      <c r="F30" s="9">
        <v>0</v>
      </c>
      <c r="G30" s="14">
        <v>0</v>
      </c>
    </row>
    <row r="31" spans="1:7" x14ac:dyDescent="0.25">
      <c r="A31" s="4" t="s">
        <v>44</v>
      </c>
      <c r="B31" s="2" t="s">
        <v>45</v>
      </c>
      <c r="C31" s="20">
        <v>20348</v>
      </c>
      <c r="D31" s="22">
        <v>5830.98</v>
      </c>
      <c r="E31" s="14">
        <f t="shared" si="0"/>
        <v>28.656280715549439</v>
      </c>
      <c r="F31" s="9">
        <v>62710.42</v>
      </c>
      <c r="G31" s="14">
        <f t="shared" si="1"/>
        <v>9.2982633508115544</v>
      </c>
    </row>
    <row r="32" spans="1:7" x14ac:dyDescent="0.25">
      <c r="A32" s="4" t="s">
        <v>46</v>
      </c>
      <c r="B32" s="11" t="s">
        <v>47</v>
      </c>
      <c r="C32" s="22">
        <v>104407</v>
      </c>
      <c r="D32" s="22">
        <v>130256.37</v>
      </c>
      <c r="E32" s="14">
        <f t="shared" si="0"/>
        <v>124.75827291273573</v>
      </c>
      <c r="F32" s="9">
        <v>11016.18</v>
      </c>
      <c r="G32" s="14">
        <f t="shared" si="1"/>
        <v>1182.4096011503079</v>
      </c>
    </row>
    <row r="33" spans="1:7" x14ac:dyDescent="0.25">
      <c r="A33" s="4" t="s">
        <v>48</v>
      </c>
      <c r="B33" s="2" t="s">
        <v>49</v>
      </c>
      <c r="C33" s="22">
        <f>C34+C41+C42+C43</f>
        <v>6560913.1600000001</v>
      </c>
      <c r="D33" s="22">
        <f>D34+D41+D42+D43</f>
        <v>1189289.4000000001</v>
      </c>
      <c r="E33" s="14">
        <f t="shared" si="0"/>
        <v>18.126888300408474</v>
      </c>
      <c r="F33" s="9">
        <f>F34+F41+F42+F43</f>
        <v>1093610.9800000002</v>
      </c>
      <c r="G33" s="14">
        <f t="shared" si="1"/>
        <v>108.74885327138905</v>
      </c>
    </row>
    <row r="34" spans="1:7" ht="24" x14ac:dyDescent="0.25">
      <c r="A34" s="4" t="s">
        <v>50</v>
      </c>
      <c r="B34" s="2" t="s">
        <v>51</v>
      </c>
      <c r="C34" s="22">
        <f>C36+C37+C38+C35</f>
        <v>6560913.1600000001</v>
      </c>
      <c r="D34" s="22">
        <f>D36+D37+D38+D35</f>
        <v>1192753.03</v>
      </c>
      <c r="E34" s="14">
        <f t="shared" si="0"/>
        <v>18.179680189518006</v>
      </c>
      <c r="F34" s="9">
        <f>F36+F37+F38</f>
        <v>1097590.8900000001</v>
      </c>
      <c r="G34" s="14">
        <f t="shared" si="1"/>
        <v>108.67009200486346</v>
      </c>
    </row>
    <row r="35" spans="1:7" x14ac:dyDescent="0.25">
      <c r="A35" s="1" t="s">
        <v>79</v>
      </c>
      <c r="B35" s="5" t="s">
        <v>52</v>
      </c>
      <c r="C35" s="23">
        <v>55000</v>
      </c>
      <c r="D35" s="23">
        <v>55000</v>
      </c>
      <c r="E35" s="14">
        <f t="shared" si="0"/>
        <v>100</v>
      </c>
      <c r="F35" s="7">
        <v>0</v>
      </c>
      <c r="G35" s="14" t="e">
        <f t="shared" si="1"/>
        <v>#DIV/0!</v>
      </c>
    </row>
    <row r="36" spans="1:7" ht="24" x14ac:dyDescent="0.25">
      <c r="A36" s="1" t="s">
        <v>80</v>
      </c>
      <c r="B36" s="5" t="s">
        <v>53</v>
      </c>
      <c r="C36" s="23">
        <v>2128206.16</v>
      </c>
      <c r="D36" s="23">
        <v>82054.59</v>
      </c>
      <c r="E36" s="15">
        <f t="shared" si="0"/>
        <v>3.8555752512247214</v>
      </c>
      <c r="F36" s="7">
        <v>83087.83</v>
      </c>
      <c r="G36" s="15">
        <f t="shared" si="1"/>
        <v>98.756448447383931</v>
      </c>
    </row>
    <row r="37" spans="1:7" x14ac:dyDescent="0.25">
      <c r="A37" s="1" t="s">
        <v>81</v>
      </c>
      <c r="B37" s="5" t="s">
        <v>54</v>
      </c>
      <c r="C37" s="23">
        <v>4377707</v>
      </c>
      <c r="D37" s="23">
        <v>1055698.44</v>
      </c>
      <c r="E37" s="15">
        <f t="shared" si="0"/>
        <v>24.115328869657105</v>
      </c>
      <c r="F37" s="7">
        <v>1014503.06</v>
      </c>
      <c r="G37" s="15">
        <f t="shared" si="1"/>
        <v>104.06064620445797</v>
      </c>
    </row>
    <row r="38" spans="1:7" hidden="1" x14ac:dyDescent="0.25">
      <c r="A38" s="1" t="s">
        <v>55</v>
      </c>
      <c r="B38" s="5" t="s">
        <v>56</v>
      </c>
      <c r="C38" s="23">
        <v>0</v>
      </c>
      <c r="D38" s="23">
        <v>0</v>
      </c>
      <c r="E38" s="15">
        <v>0</v>
      </c>
      <c r="F38" s="7">
        <v>0</v>
      </c>
      <c r="G38" s="15">
        <v>0</v>
      </c>
    </row>
    <row r="39" spans="1:7" ht="24" x14ac:dyDescent="0.25">
      <c r="A39" s="4" t="s">
        <v>57</v>
      </c>
      <c r="B39" s="2" t="s">
        <v>58</v>
      </c>
      <c r="C39" s="22">
        <v>0</v>
      </c>
      <c r="D39" s="24">
        <v>0</v>
      </c>
      <c r="E39" s="14"/>
      <c r="F39" s="10">
        <v>0</v>
      </c>
      <c r="G39" s="14"/>
    </row>
    <row r="40" spans="1:7" ht="48" hidden="1" x14ac:dyDescent="0.25">
      <c r="A40" s="1" t="s">
        <v>59</v>
      </c>
      <c r="B40" s="5" t="s">
        <v>60</v>
      </c>
      <c r="C40" s="23">
        <v>0</v>
      </c>
      <c r="D40" s="27">
        <v>0</v>
      </c>
      <c r="E40" s="14"/>
      <c r="F40" s="8">
        <v>0</v>
      </c>
      <c r="G40" s="14"/>
    </row>
    <row r="41" spans="1:7" x14ac:dyDescent="0.25">
      <c r="A41" s="4" t="s">
        <v>61</v>
      </c>
      <c r="B41" s="2" t="s">
        <v>62</v>
      </c>
      <c r="C41" s="24">
        <v>0</v>
      </c>
      <c r="D41" s="24">
        <v>0</v>
      </c>
      <c r="E41" s="14">
        <v>0</v>
      </c>
      <c r="F41" s="10">
        <v>0</v>
      </c>
      <c r="G41" s="14">
        <v>0</v>
      </c>
    </row>
    <row r="42" spans="1:7" ht="72" x14ac:dyDescent="0.25">
      <c r="A42" s="4" t="s">
        <v>63</v>
      </c>
      <c r="B42" s="2" t="s">
        <v>64</v>
      </c>
      <c r="C42" s="24">
        <v>0</v>
      </c>
      <c r="D42" s="22">
        <v>285.56</v>
      </c>
      <c r="E42" s="14"/>
      <c r="F42" s="9">
        <v>3205.48</v>
      </c>
      <c r="G42" s="14">
        <f t="shared" si="1"/>
        <v>8.908494203676204</v>
      </c>
    </row>
    <row r="43" spans="1:7" ht="36" x14ac:dyDescent="0.25">
      <c r="A43" s="4" t="s">
        <v>65</v>
      </c>
      <c r="B43" s="2" t="s">
        <v>66</v>
      </c>
      <c r="C43" s="24">
        <v>0</v>
      </c>
      <c r="D43" s="22">
        <v>-3749.19</v>
      </c>
      <c r="E43" s="14"/>
      <c r="F43" s="9">
        <v>-7185.39</v>
      </c>
      <c r="G43" s="14">
        <f t="shared" si="1"/>
        <v>52.177961112757963</v>
      </c>
    </row>
    <row r="45" spans="1:7" x14ac:dyDescent="0.25">
      <c r="A45" s="12"/>
      <c r="C45" s="25"/>
      <c r="D45" s="25"/>
      <c r="E45" s="13"/>
      <c r="F45" s="13"/>
      <c r="G45" s="13"/>
    </row>
    <row r="46" spans="1:7" x14ac:dyDescent="0.25">
      <c r="C46" s="25"/>
      <c r="D46" s="25"/>
      <c r="E46" s="13"/>
      <c r="F46" s="13"/>
      <c r="G46" s="13"/>
    </row>
    <row r="47" spans="1:7" x14ac:dyDescent="0.25">
      <c r="C47" s="25"/>
      <c r="D47" s="25"/>
      <c r="E47" s="13"/>
      <c r="F47" s="13"/>
      <c r="G47" s="13"/>
    </row>
    <row r="48" spans="1:7" x14ac:dyDescent="0.25">
      <c r="C48" s="25"/>
      <c r="D48" s="25"/>
      <c r="E48" s="13"/>
      <c r="F48" s="13"/>
      <c r="G48" s="13"/>
    </row>
  </sheetData>
  <mergeCells count="1">
    <mergeCell ref="A1:G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Hilko</cp:lastModifiedBy>
  <cp:lastPrinted>2018-06-08T12:25:41Z</cp:lastPrinted>
  <dcterms:created xsi:type="dcterms:W3CDTF">2017-12-11T14:03:53Z</dcterms:created>
  <dcterms:modified xsi:type="dcterms:W3CDTF">2021-04-23T12:18:16Z</dcterms:modified>
</cp:coreProperties>
</file>