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-Носенко\БЮДЖЕТ\2020 ГОД\ИСПОЛНЕНИЕ БЮДЖЕТА 2020\"/>
    </mc:Choice>
  </mc:AlternateContent>
  <bookViews>
    <workbookView xWindow="0" yWindow="0" windowWidth="23040" windowHeight="8820"/>
  </bookViews>
  <sheets>
    <sheet name="Приложение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3" l="1"/>
  <c r="F33" i="3" s="1"/>
  <c r="F25" i="3"/>
  <c r="F16" i="3"/>
  <c r="F11" i="3"/>
  <c r="F9" i="3"/>
  <c r="F7" i="3"/>
  <c r="F6" i="3" s="1"/>
  <c r="F5" i="3" s="1"/>
  <c r="F4" i="3" l="1"/>
  <c r="G8" i="3"/>
  <c r="G10" i="3"/>
  <c r="G12" i="3"/>
  <c r="G13" i="3"/>
  <c r="G15" i="3"/>
  <c r="G17" i="3"/>
  <c r="G18" i="3"/>
  <c r="G20" i="3"/>
  <c r="G21" i="3"/>
  <c r="G22" i="3"/>
  <c r="G23" i="3"/>
  <c r="G26" i="3"/>
  <c r="G27" i="3"/>
  <c r="G28" i="3"/>
  <c r="G29" i="3"/>
  <c r="G31" i="3"/>
  <c r="G32" i="3"/>
  <c r="G35" i="3"/>
  <c r="G36" i="3"/>
  <c r="G37" i="3"/>
  <c r="G42" i="3"/>
  <c r="G43" i="3"/>
  <c r="E8" i="3"/>
  <c r="E10" i="3"/>
  <c r="E12" i="3"/>
  <c r="E13" i="3"/>
  <c r="E15" i="3"/>
  <c r="E17" i="3"/>
  <c r="E18" i="3"/>
  <c r="E20" i="3"/>
  <c r="E21" i="3"/>
  <c r="E22" i="3"/>
  <c r="E23" i="3"/>
  <c r="E26" i="3"/>
  <c r="E27" i="3"/>
  <c r="E28" i="3"/>
  <c r="E29" i="3"/>
  <c r="E31" i="3"/>
  <c r="E32" i="3"/>
  <c r="E35" i="3"/>
  <c r="E36" i="3"/>
  <c r="E37" i="3"/>
  <c r="E39" i="3"/>
  <c r="E40" i="3"/>
  <c r="D34" i="3"/>
  <c r="D33" i="3" s="1"/>
  <c r="G33" i="3" s="1"/>
  <c r="D25" i="3"/>
  <c r="G25" i="3" s="1"/>
  <c r="D16" i="3"/>
  <c r="G16" i="3" s="1"/>
  <c r="D11" i="3"/>
  <c r="G11" i="3" s="1"/>
  <c r="D9" i="3"/>
  <c r="G9" i="3" s="1"/>
  <c r="D7" i="3"/>
  <c r="G7" i="3" s="1"/>
  <c r="C34" i="3"/>
  <c r="C33" i="3" s="1"/>
  <c r="C25" i="3"/>
  <c r="C16" i="3"/>
  <c r="C11" i="3"/>
  <c r="C9" i="3"/>
  <c r="C7" i="3"/>
  <c r="G34" i="3" l="1"/>
  <c r="E34" i="3"/>
  <c r="E33" i="3"/>
  <c r="E25" i="3"/>
  <c r="E16" i="3"/>
  <c r="E11" i="3"/>
  <c r="E9" i="3"/>
  <c r="D6" i="3"/>
  <c r="G6" i="3" s="1"/>
  <c r="E7" i="3"/>
  <c r="C6" i="3"/>
  <c r="D5" i="3" l="1"/>
  <c r="G5" i="3" s="1"/>
  <c r="C5" i="3"/>
  <c r="E6" i="3"/>
  <c r="D4" i="3" l="1"/>
  <c r="G4" i="3" s="1"/>
  <c r="E5" i="3"/>
  <c r="C4" i="3"/>
  <c r="E4" i="3" l="1"/>
</calcChain>
</file>

<file path=xl/sharedStrings.xml><?xml version="1.0" encoding="utf-8"?>
<sst xmlns="http://schemas.openxmlformats.org/spreadsheetml/2006/main" count="85" uniqueCount="85">
  <si>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</si>
  <si>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</si>
  <si>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</si>
  <si>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</si>
  <si>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</si>
  <si>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</si>
  <si>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</si>
  <si>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</si>
  <si>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</si>
  <si>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</si>
  <si>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</si>
  <si>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</si>
  <si>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</si>
  <si>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</si>
  <si>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</si>
  <si>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</si>
  <si>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</si>
  <si>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</si>
  <si>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</si>
  <si>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</si>
  <si>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</si>
  <si>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</si>
  <si>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</si>
  <si>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</si>
  <si>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</si>
  <si>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</si>
  <si>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</si>
  <si>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</si>
  <si>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</si>
  <si>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</si>
  <si>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</si>
  <si>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</si>
  <si>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</si>
  <si>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</si>
  <si>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</si>
  <si>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</si>
  <si>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</si>
  <si>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</si>
  <si>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</si>
  <si>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</si>
  <si>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</si>
  <si>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</si>
  <si>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</si>
  <si>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</si>
  <si>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</si>
  <si>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</si>
  <si>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</si>
  <si>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</si>
  <si>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</si>
  <si>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</si>
  <si>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</si>
  <si>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</si>
  <si>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</si>
  <si>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</si>
  <si>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</si>
  <si>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</si>
  <si>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</si>
  <si>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</si>
  <si>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</si>
  <si>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</si>
  <si>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</si>
  <si>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</si>
  <si>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</si>
  <si>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</si>
  <si>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</si>
  <si>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</si>
  <si>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</si>
  <si>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</si>
  <si>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</si>
  <si>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</si>
  <si>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</si>
  <si>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</si>
  <si>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</si>
  <si>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</si>
  <si>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 xml:space="preserve">Единый налог на вмененный доход для отдельных видов деятельности
</t>
  </si>
  <si>
    <t>1 05 02000 00 0000 110</t>
  </si>
  <si>
    <t xml:space="preserve">Единый сельскохозяйственный налог
</t>
  </si>
  <si>
    <t>1 05 03000 00 0000 110</t>
  </si>
  <si>
    <t xml:space="preserve">Налог, взимаемый в связи с применением патентной системы налогообложения
</t>
  </si>
  <si>
    <t>1 05 04 000 00 0000 110</t>
  </si>
  <si>
    <r>
      <t xml:space="preserve">План по решению о бюджете на </t>
    </r>
    <r>
      <rPr>
        <i/>
        <sz val="9"/>
        <color theme="0" tint="-0.499984740745262"/>
        <rFont val="Times New Roman"/>
        <family val="1"/>
        <charset val="204"/>
      </rPr>
      <t>2020 год</t>
    </r>
    <r>
      <rPr>
        <sz val="9"/>
        <color rgb="FF000000"/>
        <rFont val="Times New Roman"/>
        <family val="1"/>
        <charset val="204"/>
      </rPr>
      <t>, 
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</si>
  <si>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01.04.2019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</si>
  <si>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Cведения об исполнении бюджета городского округа Красногорск Московской области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01.04.2020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</si>
  <si>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01.04.2020</t>
    </r>
    <r>
      <rPr>
        <sz val="9"/>
        <color rgb="FF000000"/>
        <rFont val="Times New Roman"/>
        <family val="1"/>
        <charset val="204"/>
      </rPr>
      <t>, 
тыс. руб.</t>
    </r>
  </si>
  <si>
    <r>
      <t xml:space="preserve">% исполнение годового плана по состоянию на </t>
    </r>
    <r>
      <rPr>
        <i/>
        <sz val="9"/>
        <color theme="0" tint="-0.499984740745262"/>
        <rFont val="Times New Roman"/>
        <family val="1"/>
        <charset val="204"/>
      </rPr>
      <t>01.04.2020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</si>
</sst>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5" fillId="0" borderId="0" xfId="0" applyFont="1"/>
    <xf numFmtId="4" fontId="0" fillId="0" borderId="0" xfId="0" applyNumberFormat="1"/>
    <xf numFmtId="2" fontId="4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zoomScaleNormal="100" workbookViewId="0">
      <selection activeCell="K28" sqref="K28"/>
    </sheetView>
  </sheetViews>
  <sheetFormatPr defaultRowHeight="15" x14ac:dyDescent="0.25"/>
  <cols>
    <col min="1" max="1" width="20.5703125" customWidth="1"/>
    <col min="2" max="2" width="54.28515625" customWidth="1"/>
    <col min="3" max="3" width="16.5703125" customWidth="1"/>
    <col min="4" max="7" width="15.42578125" customWidth="1"/>
  </cols>
  <sheetData>
    <row r="1" spans="1:7" ht="28.15" customHeight="1" x14ac:dyDescent="0.25">
      <c r="A1" s="20" t="s">
        <v>82</v>
      </c>
      <c r="B1" s="20"/>
      <c r="C1" s="20"/>
      <c r="D1" s="20"/>
      <c r="E1" s="20"/>
      <c r="F1" s="20"/>
      <c r="G1" s="20"/>
    </row>
    <row r="3" spans="1:7" ht="60" x14ac:dyDescent="0.25">
      <c r="A3" s="1" t="s">
        <v>0</v>
      </c>
      <c r="B3" s="1" t="s">
        <v>1</v>
      </c>
      <c r="C3" s="1" t="s">
        <v>80</v>
      </c>
      <c r="D3" s="1" t="s">
        <v>83</v>
      </c>
      <c r="E3" s="1" t="s">
        <v>84</v>
      </c>
      <c r="F3" s="1" t="s">
        <v>81</v>
      </c>
      <c r="G3" s="1" t="s">
        <v>2</v>
      </c>
    </row>
    <row r="4" spans="1:7" x14ac:dyDescent="0.25">
      <c r="A4" s="1"/>
      <c r="B4" s="2" t="s">
        <v>3</v>
      </c>
      <c r="C4" s="3">
        <f>C5+C33</f>
        <v>14075515.013420001</v>
      </c>
      <c r="D4" s="3">
        <f>D5+D33</f>
        <v>2782291.08</v>
      </c>
      <c r="E4" s="15">
        <f>D4/C4%</f>
        <v>19.766886521361982</v>
      </c>
      <c r="F4" s="3">
        <f>F5+F33</f>
        <v>2823403.47</v>
      </c>
      <c r="G4" s="15">
        <f>D4/F4%</f>
        <v>98.543871237786632</v>
      </c>
    </row>
    <row r="5" spans="1:7" x14ac:dyDescent="0.25">
      <c r="A5" s="4" t="s">
        <v>4</v>
      </c>
      <c r="B5" s="2" t="s">
        <v>5</v>
      </c>
      <c r="C5" s="3">
        <f>C6+C25</f>
        <v>8227906</v>
      </c>
      <c r="D5" s="3">
        <f>D6+D25</f>
        <v>1688680.0999999999</v>
      </c>
      <c r="E5" s="15">
        <f t="shared" ref="E5:E40" si="0">D5/C5%</f>
        <v>20.523813713963186</v>
      </c>
      <c r="F5" s="3">
        <f>F6+F25</f>
        <v>1614343.55</v>
      </c>
      <c r="G5" s="15">
        <f t="shared" ref="G5:G43" si="1">D5/F5%</f>
        <v>104.60475405002856</v>
      </c>
    </row>
    <row r="6" spans="1:7" x14ac:dyDescent="0.25">
      <c r="A6" s="4"/>
      <c r="B6" s="17" t="s">
        <v>6</v>
      </c>
      <c r="C6" s="18">
        <f>C7+C9+C11+C16+C19+C23+C24</f>
        <v>6635481</v>
      </c>
      <c r="D6" s="18">
        <f>D7+D9+D11+D16+D19+D23+D24</f>
        <v>1359257.1199999999</v>
      </c>
      <c r="E6" s="19">
        <f t="shared" si="0"/>
        <v>20.484681065321414</v>
      </c>
      <c r="F6" s="18">
        <f>F7+F9+F11+F16+F19+F23+F24</f>
        <v>1156270.03</v>
      </c>
      <c r="G6" s="19">
        <f t="shared" si="1"/>
        <v>117.55533610085871</v>
      </c>
    </row>
    <row r="7" spans="1:7" x14ac:dyDescent="0.25">
      <c r="A7" s="4" t="s">
        <v>7</v>
      </c>
      <c r="B7" s="2" t="s">
        <v>8</v>
      </c>
      <c r="C7" s="3">
        <f>C8</f>
        <v>2639650</v>
      </c>
      <c r="D7" s="3">
        <f>D8</f>
        <v>533889.74</v>
      </c>
      <c r="E7" s="15">
        <f t="shared" si="0"/>
        <v>20.225777659917036</v>
      </c>
      <c r="F7" s="3">
        <f>F8</f>
        <v>466177.33</v>
      </c>
      <c r="G7" s="15">
        <f t="shared" si="1"/>
        <v>114.52503278098058</v>
      </c>
    </row>
    <row r="8" spans="1:7" x14ac:dyDescent="0.25">
      <c r="A8" s="1" t="s">
        <v>9</v>
      </c>
      <c r="B8" s="5" t="s">
        <v>10</v>
      </c>
      <c r="C8" s="6">
        <v>2639650</v>
      </c>
      <c r="D8" s="7">
        <v>533889.74</v>
      </c>
      <c r="E8" s="16">
        <f t="shared" si="0"/>
        <v>20.225777659917036</v>
      </c>
      <c r="F8" s="7">
        <v>466177.33</v>
      </c>
      <c r="G8" s="16">
        <f t="shared" si="1"/>
        <v>114.52503278098058</v>
      </c>
    </row>
    <row r="9" spans="1:7" ht="24" x14ac:dyDescent="0.25">
      <c r="A9" s="4" t="s">
        <v>11</v>
      </c>
      <c r="B9" s="2" t="s">
        <v>12</v>
      </c>
      <c r="C9" s="3">
        <f>C10</f>
        <v>29997</v>
      </c>
      <c r="D9" s="3">
        <f>D10</f>
        <v>6698.16</v>
      </c>
      <c r="E9" s="15">
        <f t="shared" si="0"/>
        <v>22.329432943294329</v>
      </c>
      <c r="F9" s="3">
        <f>F10</f>
        <v>5931</v>
      </c>
      <c r="G9" s="15">
        <f t="shared" si="1"/>
        <v>112.93474962063732</v>
      </c>
    </row>
    <row r="10" spans="1:7" ht="24" x14ac:dyDescent="0.25">
      <c r="A10" s="1" t="s">
        <v>13</v>
      </c>
      <c r="B10" s="5" t="s">
        <v>14</v>
      </c>
      <c r="C10" s="6">
        <v>29997</v>
      </c>
      <c r="D10" s="6">
        <v>6698.16</v>
      </c>
      <c r="E10" s="16">
        <f t="shared" si="0"/>
        <v>22.329432943294329</v>
      </c>
      <c r="F10" s="6">
        <v>5931</v>
      </c>
      <c r="G10" s="16">
        <f t="shared" si="1"/>
        <v>112.93474962063732</v>
      </c>
    </row>
    <row r="11" spans="1:7" x14ac:dyDescent="0.25">
      <c r="A11" s="4" t="s">
        <v>15</v>
      </c>
      <c r="B11" s="2" t="s">
        <v>16</v>
      </c>
      <c r="C11" s="3">
        <f>SUM(C12:C15)</f>
        <v>1738009</v>
      </c>
      <c r="D11" s="3">
        <f>SUM(D12:D15)</f>
        <v>332818.70999999996</v>
      </c>
      <c r="E11" s="15">
        <f t="shared" si="0"/>
        <v>19.149423852235515</v>
      </c>
      <c r="F11" s="3">
        <f>SUM(F12:F15)</f>
        <v>257533.24</v>
      </c>
      <c r="G11" s="15">
        <f t="shared" si="1"/>
        <v>129.23330207782109</v>
      </c>
    </row>
    <row r="12" spans="1:7" ht="24" x14ac:dyDescent="0.25">
      <c r="A12" s="1" t="s">
        <v>17</v>
      </c>
      <c r="B12" s="5" t="s">
        <v>18</v>
      </c>
      <c r="C12" s="6">
        <v>1474545</v>
      </c>
      <c r="D12" s="7">
        <v>254377.5</v>
      </c>
      <c r="E12" s="16">
        <f t="shared" si="0"/>
        <v>17.251253776588708</v>
      </c>
      <c r="F12" s="7">
        <v>182829.24</v>
      </c>
      <c r="G12" s="16">
        <f t="shared" si="1"/>
        <v>139.13392628006332</v>
      </c>
    </row>
    <row r="13" spans="1:7" ht="20.25" customHeight="1" x14ac:dyDescent="0.25">
      <c r="A13" s="1" t="s">
        <v>75</v>
      </c>
      <c r="B13" s="5" t="s">
        <v>74</v>
      </c>
      <c r="C13" s="6">
        <v>190738</v>
      </c>
      <c r="D13" s="7">
        <v>48331.35</v>
      </c>
      <c r="E13" s="16">
        <f t="shared" si="0"/>
        <v>25.33913011565603</v>
      </c>
      <c r="F13" s="7">
        <v>47724.56</v>
      </c>
      <c r="G13" s="16">
        <f t="shared" si="1"/>
        <v>101.27144179013908</v>
      </c>
    </row>
    <row r="14" spans="1:7" ht="25.5" customHeight="1" x14ac:dyDescent="0.25">
      <c r="A14" s="1" t="s">
        <v>77</v>
      </c>
      <c r="B14" s="5" t="s">
        <v>76</v>
      </c>
      <c r="C14" s="6">
        <v>0</v>
      </c>
      <c r="D14" s="7">
        <v>0</v>
      </c>
      <c r="E14" s="16"/>
      <c r="F14" s="7">
        <v>5.6</v>
      </c>
      <c r="G14" s="16"/>
    </row>
    <row r="15" spans="1:7" ht="31.5" customHeight="1" x14ac:dyDescent="0.25">
      <c r="A15" s="1" t="s">
        <v>79</v>
      </c>
      <c r="B15" s="5" t="s">
        <v>78</v>
      </c>
      <c r="C15" s="6">
        <v>72726</v>
      </c>
      <c r="D15" s="7">
        <v>30109.86</v>
      </c>
      <c r="E15" s="16">
        <f t="shared" si="0"/>
        <v>41.401782031185547</v>
      </c>
      <c r="F15" s="7">
        <v>26973.84</v>
      </c>
      <c r="G15" s="16">
        <f t="shared" si="1"/>
        <v>111.62615333968022</v>
      </c>
    </row>
    <row r="16" spans="1:7" x14ac:dyDescent="0.25">
      <c r="A16" s="4" t="s">
        <v>19</v>
      </c>
      <c r="B16" s="2" t="s">
        <v>20</v>
      </c>
      <c r="C16" s="3">
        <f>C17+C18</f>
        <v>2138414</v>
      </c>
      <c r="D16" s="3">
        <f>D17+D18</f>
        <v>463748.62999999995</v>
      </c>
      <c r="E16" s="15">
        <f t="shared" si="0"/>
        <v>21.68656911150039</v>
      </c>
      <c r="F16" s="3">
        <f>F17+F18</f>
        <v>408610.45</v>
      </c>
      <c r="G16" s="15">
        <f t="shared" si="1"/>
        <v>113.49406996321312</v>
      </c>
    </row>
    <row r="17" spans="1:7" x14ac:dyDescent="0.25">
      <c r="A17" s="1" t="s">
        <v>71</v>
      </c>
      <c r="B17" s="5" t="s">
        <v>70</v>
      </c>
      <c r="C17" s="6">
        <v>338481</v>
      </c>
      <c r="D17" s="7">
        <v>30821.91</v>
      </c>
      <c r="E17" s="16">
        <f t="shared" si="0"/>
        <v>9.1059498169764339</v>
      </c>
      <c r="F17" s="7">
        <v>21684.02</v>
      </c>
      <c r="G17" s="16">
        <f t="shared" si="1"/>
        <v>142.14112512347802</v>
      </c>
    </row>
    <row r="18" spans="1:7" x14ac:dyDescent="0.25">
      <c r="A18" s="1" t="s">
        <v>73</v>
      </c>
      <c r="B18" s="5" t="s">
        <v>72</v>
      </c>
      <c r="C18" s="6">
        <v>1799933</v>
      </c>
      <c r="D18" s="6">
        <v>432926.71999999997</v>
      </c>
      <c r="E18" s="16">
        <f t="shared" si="0"/>
        <v>24.052379727467631</v>
      </c>
      <c r="F18" s="6">
        <v>386926.43</v>
      </c>
      <c r="G18" s="16">
        <f t="shared" si="1"/>
        <v>111.88863991534515</v>
      </c>
    </row>
    <row r="19" spans="1:7" ht="24" hidden="1" x14ac:dyDescent="0.25">
      <c r="A19" s="4" t="s">
        <v>21</v>
      </c>
      <c r="B19" s="2" t="s">
        <v>22</v>
      </c>
      <c r="C19" s="3">
        <v>0</v>
      </c>
      <c r="D19" s="3">
        <v>0</v>
      </c>
      <c r="E19" s="15">
        <v>0</v>
      </c>
      <c r="F19" s="3">
        <v>0</v>
      </c>
      <c r="G19" s="15">
        <v>0</v>
      </c>
    </row>
    <row r="20" spans="1:7" hidden="1" x14ac:dyDescent="0.25">
      <c r="A20" s="1" t="s">
        <v>23</v>
      </c>
      <c r="B20" s="5" t="s">
        <v>24</v>
      </c>
      <c r="C20" s="6">
        <v>0</v>
      </c>
      <c r="D20" s="7">
        <v>0</v>
      </c>
      <c r="E20" s="15" t="e">
        <f t="shared" si="0"/>
        <v>#DIV/0!</v>
      </c>
      <c r="F20" s="7">
        <v>0</v>
      </c>
      <c r="G20" s="15" t="e">
        <f t="shared" si="1"/>
        <v>#DIV/0!</v>
      </c>
    </row>
    <row r="21" spans="1:7" ht="24" hidden="1" x14ac:dyDescent="0.25">
      <c r="A21" s="1" t="s">
        <v>25</v>
      </c>
      <c r="B21" s="5" t="s">
        <v>26</v>
      </c>
      <c r="C21" s="6">
        <v>0</v>
      </c>
      <c r="D21" s="7">
        <v>0</v>
      </c>
      <c r="E21" s="15" t="e">
        <f t="shared" si="0"/>
        <v>#DIV/0!</v>
      </c>
      <c r="F21" s="7">
        <v>0</v>
      </c>
      <c r="G21" s="15" t="e">
        <f t="shared" si="1"/>
        <v>#DIV/0!</v>
      </c>
    </row>
    <row r="22" spans="1:7" ht="24" hidden="1" x14ac:dyDescent="0.25">
      <c r="A22" s="1" t="s">
        <v>27</v>
      </c>
      <c r="B22" s="5" t="s">
        <v>28</v>
      </c>
      <c r="C22" s="8">
        <v>0</v>
      </c>
      <c r="D22" s="9">
        <v>0</v>
      </c>
      <c r="E22" s="15" t="e">
        <f t="shared" si="0"/>
        <v>#DIV/0!</v>
      </c>
      <c r="F22" s="9">
        <v>0</v>
      </c>
      <c r="G22" s="15" t="e">
        <f t="shared" si="1"/>
        <v>#DIV/0!</v>
      </c>
    </row>
    <row r="23" spans="1:7" x14ac:dyDescent="0.25">
      <c r="A23" s="4" t="s">
        <v>29</v>
      </c>
      <c r="B23" s="2" t="s">
        <v>30</v>
      </c>
      <c r="C23" s="3">
        <v>89411</v>
      </c>
      <c r="D23" s="10">
        <v>22101.88</v>
      </c>
      <c r="E23" s="15">
        <f t="shared" si="0"/>
        <v>24.719419310823053</v>
      </c>
      <c r="F23" s="10">
        <v>17996.18</v>
      </c>
      <c r="G23" s="15">
        <f t="shared" si="1"/>
        <v>122.81428614294811</v>
      </c>
    </row>
    <row r="24" spans="1:7" ht="24" x14ac:dyDescent="0.25">
      <c r="A24" s="4" t="s">
        <v>31</v>
      </c>
      <c r="B24" s="2" t="s">
        <v>32</v>
      </c>
      <c r="C24" s="3">
        <v>0</v>
      </c>
      <c r="D24" s="10">
        <v>0</v>
      </c>
      <c r="E24" s="15"/>
      <c r="F24" s="10">
        <v>21.83</v>
      </c>
      <c r="G24" s="15"/>
    </row>
    <row r="25" spans="1:7" x14ac:dyDescent="0.25">
      <c r="A25" s="1"/>
      <c r="B25" s="17" t="s">
        <v>33</v>
      </c>
      <c r="C25" s="18">
        <f>SUM(C26:C32)</f>
        <v>1592425</v>
      </c>
      <c r="D25" s="18">
        <f>SUM(D26:D32)</f>
        <v>329422.98</v>
      </c>
      <c r="E25" s="19">
        <f t="shared" si="0"/>
        <v>20.686875677033456</v>
      </c>
      <c r="F25" s="18">
        <f>SUM(F26:F32)</f>
        <v>458073.52</v>
      </c>
      <c r="G25" s="19">
        <f t="shared" si="1"/>
        <v>71.914870783187808</v>
      </c>
    </row>
    <row r="26" spans="1:7" ht="36" x14ac:dyDescent="0.25">
      <c r="A26" s="4" t="s">
        <v>34</v>
      </c>
      <c r="B26" s="2" t="s">
        <v>35</v>
      </c>
      <c r="C26" s="3">
        <v>935634</v>
      </c>
      <c r="D26" s="10">
        <v>213856.86</v>
      </c>
      <c r="E26" s="15">
        <f t="shared" si="0"/>
        <v>22.856892759348206</v>
      </c>
      <c r="F26" s="10">
        <v>204391.11</v>
      </c>
      <c r="G26" s="15">
        <f t="shared" si="1"/>
        <v>104.63119457592848</v>
      </c>
    </row>
    <row r="27" spans="1:7" x14ac:dyDescent="0.25">
      <c r="A27" s="4" t="s">
        <v>36</v>
      </c>
      <c r="B27" s="2" t="s">
        <v>37</v>
      </c>
      <c r="C27" s="3">
        <v>2326</v>
      </c>
      <c r="D27" s="10">
        <v>373.6</v>
      </c>
      <c r="E27" s="15">
        <f t="shared" si="0"/>
        <v>16.061908856405847</v>
      </c>
      <c r="F27" s="10">
        <v>1087.28</v>
      </c>
      <c r="G27" s="15">
        <f t="shared" si="1"/>
        <v>34.360974174085797</v>
      </c>
    </row>
    <row r="28" spans="1:7" ht="24" x14ac:dyDescent="0.25">
      <c r="A28" s="4" t="s">
        <v>38</v>
      </c>
      <c r="B28" s="2" t="s">
        <v>39</v>
      </c>
      <c r="C28" s="3">
        <v>860</v>
      </c>
      <c r="D28" s="10">
        <v>2929.31</v>
      </c>
      <c r="E28" s="15">
        <f t="shared" si="0"/>
        <v>340.61744186046514</v>
      </c>
      <c r="F28" s="10">
        <v>4090.89</v>
      </c>
      <c r="G28" s="15">
        <f t="shared" si="1"/>
        <v>71.605689715440903</v>
      </c>
    </row>
    <row r="29" spans="1:7" ht="24" x14ac:dyDescent="0.25">
      <c r="A29" s="4" t="s">
        <v>40</v>
      </c>
      <c r="B29" s="2" t="s">
        <v>41</v>
      </c>
      <c r="C29" s="3">
        <v>149759</v>
      </c>
      <c r="D29" s="10">
        <v>38536.61</v>
      </c>
      <c r="E29" s="15">
        <f t="shared" si="0"/>
        <v>25.732416749577656</v>
      </c>
      <c r="F29" s="10">
        <v>188209.74</v>
      </c>
      <c r="G29" s="15">
        <f t="shared" si="1"/>
        <v>20.475353719738418</v>
      </c>
    </row>
    <row r="30" spans="1:7" x14ac:dyDescent="0.25">
      <c r="A30" s="4" t="s">
        <v>42</v>
      </c>
      <c r="B30" s="2" t="s">
        <v>43</v>
      </c>
      <c r="C30" s="3">
        <v>0</v>
      </c>
      <c r="D30" s="10">
        <v>0</v>
      </c>
      <c r="E30" s="15">
        <v>0</v>
      </c>
      <c r="F30" s="10">
        <v>0</v>
      </c>
      <c r="G30" s="15">
        <v>0</v>
      </c>
    </row>
    <row r="31" spans="1:7" x14ac:dyDescent="0.25">
      <c r="A31" s="4" t="s">
        <v>44</v>
      </c>
      <c r="B31" s="2" t="s">
        <v>45</v>
      </c>
      <c r="C31" s="3">
        <v>63497</v>
      </c>
      <c r="D31" s="10">
        <v>62710.42</v>
      </c>
      <c r="E31" s="15">
        <f t="shared" si="0"/>
        <v>98.761232814148698</v>
      </c>
      <c r="F31" s="10">
        <v>47419.44</v>
      </c>
      <c r="G31" s="15">
        <f t="shared" si="1"/>
        <v>132.24622644215114</v>
      </c>
    </row>
    <row r="32" spans="1:7" x14ac:dyDescent="0.25">
      <c r="A32" s="4" t="s">
        <v>46</v>
      </c>
      <c r="B32" s="12" t="s">
        <v>47</v>
      </c>
      <c r="C32" s="10">
        <v>440349</v>
      </c>
      <c r="D32" s="10">
        <v>11016.18</v>
      </c>
      <c r="E32" s="15">
        <f t="shared" si="0"/>
        <v>2.5016929753445565</v>
      </c>
      <c r="F32" s="10">
        <v>12875.06</v>
      </c>
      <c r="G32" s="15">
        <f t="shared" si="1"/>
        <v>85.562164370496149</v>
      </c>
    </row>
    <row r="33" spans="1:7" x14ac:dyDescent="0.25">
      <c r="A33" s="4" t="s">
        <v>48</v>
      </c>
      <c r="B33" s="2" t="s">
        <v>49</v>
      </c>
      <c r="C33" s="10">
        <f>C34+C41+C42+C43</f>
        <v>5847609.0134199997</v>
      </c>
      <c r="D33" s="10">
        <f>D34+D41+D42+D43</f>
        <v>1093610.9800000002</v>
      </c>
      <c r="E33" s="15">
        <f t="shared" si="0"/>
        <v>18.701848524588634</v>
      </c>
      <c r="F33" s="10">
        <f>F34+F41+F42+F43</f>
        <v>1209059.9200000002</v>
      </c>
      <c r="G33" s="15">
        <f t="shared" si="1"/>
        <v>90.451346695869304</v>
      </c>
    </row>
    <row r="34" spans="1:7" ht="24" x14ac:dyDescent="0.25">
      <c r="A34" s="4" t="s">
        <v>50</v>
      </c>
      <c r="B34" s="2" t="s">
        <v>51</v>
      </c>
      <c r="C34" s="10">
        <f>C36+C37+C38</f>
        <v>6122869.0134199997</v>
      </c>
      <c r="D34" s="10">
        <f>D36+D37+D38</f>
        <v>1097590.8900000001</v>
      </c>
      <c r="E34" s="15">
        <f t="shared" si="0"/>
        <v>17.926088041313953</v>
      </c>
      <c r="F34" s="10">
        <f>F36+F37+F38</f>
        <v>1204908.3400000001</v>
      </c>
      <c r="G34" s="15">
        <f t="shared" si="1"/>
        <v>91.093310052115669</v>
      </c>
    </row>
    <row r="35" spans="1:7" hidden="1" x14ac:dyDescent="0.25">
      <c r="A35" s="1" t="s">
        <v>52</v>
      </c>
      <c r="B35" s="5" t="s">
        <v>53</v>
      </c>
      <c r="C35" s="7">
        <v>0</v>
      </c>
      <c r="D35" s="7">
        <v>0</v>
      </c>
      <c r="E35" s="15" t="e">
        <f t="shared" si="0"/>
        <v>#DIV/0!</v>
      </c>
      <c r="F35" s="7">
        <v>0</v>
      </c>
      <c r="G35" s="15" t="e">
        <f t="shared" si="1"/>
        <v>#DIV/0!</v>
      </c>
    </row>
    <row r="36" spans="1:7" ht="24" x14ac:dyDescent="0.25">
      <c r="A36" s="1" t="s">
        <v>54</v>
      </c>
      <c r="B36" s="5" t="s">
        <v>55</v>
      </c>
      <c r="C36" s="7">
        <v>2073372.01342</v>
      </c>
      <c r="D36" s="7">
        <v>83087.83</v>
      </c>
      <c r="E36" s="16">
        <f t="shared" si="0"/>
        <v>4.0073768461332566</v>
      </c>
      <c r="F36" s="7">
        <v>201211.04</v>
      </c>
      <c r="G36" s="16">
        <f t="shared" si="1"/>
        <v>41.293872344181516</v>
      </c>
    </row>
    <row r="37" spans="1:7" x14ac:dyDescent="0.25">
      <c r="A37" s="1" t="s">
        <v>56</v>
      </c>
      <c r="B37" s="5" t="s">
        <v>57</v>
      </c>
      <c r="C37" s="7">
        <v>4049497</v>
      </c>
      <c r="D37" s="7">
        <v>1014503.06</v>
      </c>
      <c r="E37" s="16">
        <f t="shared" si="0"/>
        <v>25.052569738908314</v>
      </c>
      <c r="F37" s="7">
        <v>1003697.3</v>
      </c>
      <c r="G37" s="16">
        <f t="shared" si="1"/>
        <v>101.07659550344512</v>
      </c>
    </row>
    <row r="38" spans="1:7" hidden="1" x14ac:dyDescent="0.25">
      <c r="A38" s="1" t="s">
        <v>58</v>
      </c>
      <c r="B38" s="5" t="s">
        <v>59</v>
      </c>
      <c r="C38" s="7">
        <v>0</v>
      </c>
      <c r="D38" s="7">
        <v>0</v>
      </c>
      <c r="E38" s="16">
        <v>0</v>
      </c>
      <c r="F38" s="7">
        <v>0</v>
      </c>
      <c r="G38" s="16">
        <v>0</v>
      </c>
    </row>
    <row r="39" spans="1:7" ht="24" hidden="1" x14ac:dyDescent="0.25">
      <c r="A39" s="4" t="s">
        <v>60</v>
      </c>
      <c r="B39" s="2" t="s">
        <v>61</v>
      </c>
      <c r="C39" s="10">
        <v>0</v>
      </c>
      <c r="D39" s="11">
        <v>0</v>
      </c>
      <c r="E39" s="15" t="e">
        <f t="shared" si="0"/>
        <v>#DIV/0!</v>
      </c>
      <c r="F39" s="11">
        <v>0</v>
      </c>
      <c r="G39" s="15"/>
    </row>
    <row r="40" spans="1:7" ht="48" hidden="1" x14ac:dyDescent="0.25">
      <c r="A40" s="1" t="s">
        <v>62</v>
      </c>
      <c r="B40" s="5" t="s">
        <v>63</v>
      </c>
      <c r="C40" s="7">
        <v>0</v>
      </c>
      <c r="D40" s="9">
        <v>0</v>
      </c>
      <c r="E40" s="15" t="e">
        <f t="shared" si="0"/>
        <v>#DIV/0!</v>
      </c>
      <c r="F40" s="9">
        <v>0</v>
      </c>
      <c r="G40" s="15"/>
    </row>
    <row r="41" spans="1:7" hidden="1" x14ac:dyDescent="0.25">
      <c r="A41" s="4" t="s">
        <v>64</v>
      </c>
      <c r="B41" s="2" t="s">
        <v>65</v>
      </c>
      <c r="C41" s="11">
        <v>0</v>
      </c>
      <c r="D41" s="11">
        <v>0</v>
      </c>
      <c r="E41" s="15">
        <v>0</v>
      </c>
      <c r="F41" s="11">
        <v>0</v>
      </c>
      <c r="G41" s="15">
        <v>0</v>
      </c>
    </row>
    <row r="42" spans="1:7" ht="72" x14ac:dyDescent="0.25">
      <c r="A42" s="4" t="s">
        <v>66</v>
      </c>
      <c r="B42" s="2" t="s">
        <v>67</v>
      </c>
      <c r="C42" s="11">
        <v>0</v>
      </c>
      <c r="D42" s="10">
        <v>3205.48</v>
      </c>
      <c r="E42" s="15"/>
      <c r="F42" s="10">
        <v>7591.01</v>
      </c>
      <c r="G42" s="15">
        <f t="shared" si="1"/>
        <v>42.22731889432368</v>
      </c>
    </row>
    <row r="43" spans="1:7" ht="36" x14ac:dyDescent="0.25">
      <c r="A43" s="4" t="s">
        <v>68</v>
      </c>
      <c r="B43" s="2" t="s">
        <v>69</v>
      </c>
      <c r="C43" s="11">
        <v>-275260</v>
      </c>
      <c r="D43" s="10">
        <v>-7185.39</v>
      </c>
      <c r="E43" s="15"/>
      <c r="F43" s="10">
        <v>-3439.43</v>
      </c>
      <c r="G43" s="15">
        <f t="shared" si="1"/>
        <v>208.91223255016092</v>
      </c>
    </row>
    <row r="45" spans="1:7" x14ac:dyDescent="0.25">
      <c r="A45" s="13"/>
      <c r="C45" s="14"/>
      <c r="D45" s="14"/>
      <c r="E45" s="14"/>
      <c r="F45" s="14"/>
      <c r="G45" s="14"/>
    </row>
    <row r="46" spans="1:7" x14ac:dyDescent="0.25">
      <c r="C46" s="14"/>
      <c r="D46" s="14"/>
      <c r="E46" s="14"/>
      <c r="F46" s="14"/>
      <c r="G46" s="14"/>
    </row>
    <row r="47" spans="1:7" x14ac:dyDescent="0.25">
      <c r="C47" s="14"/>
      <c r="D47" s="14"/>
      <c r="E47" s="14"/>
      <c r="F47" s="14"/>
      <c r="G47" s="14"/>
    </row>
    <row r="48" spans="1:7" x14ac:dyDescent="0.25">
      <c r="C48" s="14"/>
      <c r="D48" s="14"/>
      <c r="E48" s="14"/>
      <c r="F48" s="14"/>
      <c r="G48" s="14"/>
    </row>
  </sheetData>
  <mergeCells count="1">
    <mergeCell ref="A1:G1"/>
  </mergeCells>
  <pageMargins left="0.39370078740157483" right="0.35433070866141736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Nosenko</cp:lastModifiedBy>
  <cp:lastPrinted>2018-06-08T12:25:41Z</cp:lastPrinted>
  <dcterms:created xsi:type="dcterms:W3CDTF">2017-12-11T14:03:53Z</dcterms:created>
  <dcterms:modified xsi:type="dcterms:W3CDTF">2020-09-03T08:51:43Z</dcterms:modified>
</cp:coreProperties>
</file>