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аналит. дан. о расх 2017 1 кв" sheetId="2" r:id="rId1"/>
  </sheets>
  <definedNames>
    <definedName name="_xlnm._FilterDatabase" localSheetId="0" hidden="1">'аналит. дан. о расх 2017 1 кв'!$A$1:$M$454</definedName>
    <definedName name="_xlnm.Print_Titles" localSheetId="0">'аналит. дан. о расх 2017 1 кв'!$7:$7</definedName>
    <definedName name="_xlnm.Print_Area" localSheetId="0">'аналит. дан. о расх 2017 1 кв'!$A$1:$K$72</definedName>
  </definedNames>
  <calcPr calcId="14562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1" i="2" l="1"/>
  <c r="H71" i="2"/>
  <c r="J71" i="2" s="1"/>
  <c r="G71" i="2"/>
  <c r="F71" i="2"/>
  <c r="E71" i="2"/>
  <c r="D71" i="2"/>
  <c r="J69" i="2"/>
  <c r="K68" i="2"/>
  <c r="J68" i="2"/>
  <c r="K67" i="2"/>
  <c r="J67" i="2"/>
  <c r="K66" i="2"/>
  <c r="J66" i="2"/>
  <c r="I66" i="2"/>
  <c r="K64" i="2"/>
  <c r="J64" i="2"/>
  <c r="K63" i="2"/>
  <c r="J63" i="2"/>
  <c r="K62" i="2"/>
  <c r="J62" i="2"/>
  <c r="K61" i="2"/>
  <c r="J61" i="2"/>
  <c r="I61" i="2"/>
  <c r="K59" i="2"/>
  <c r="J59" i="2"/>
  <c r="K58" i="2"/>
  <c r="J58" i="2"/>
  <c r="K57" i="2"/>
  <c r="J57" i="2"/>
  <c r="K56" i="2"/>
  <c r="J56" i="2"/>
  <c r="I56" i="2"/>
  <c r="K54" i="2"/>
  <c r="J54" i="2"/>
  <c r="K50" i="2"/>
  <c r="J50" i="2"/>
  <c r="I50" i="2"/>
  <c r="K48" i="2"/>
  <c r="J48" i="2"/>
  <c r="K47" i="2"/>
  <c r="J47" i="2"/>
  <c r="K46" i="2"/>
  <c r="J46" i="2"/>
  <c r="I46" i="2"/>
  <c r="H44" i="2"/>
  <c r="F44" i="2"/>
  <c r="E44" i="2"/>
  <c r="D44" i="2"/>
  <c r="K43" i="2"/>
  <c r="J43" i="2"/>
  <c r="K42" i="2"/>
  <c r="J42" i="2"/>
  <c r="J41" i="2"/>
  <c r="J40" i="2"/>
  <c r="K39" i="2"/>
  <c r="G39" i="2"/>
  <c r="G44" i="2" s="1"/>
  <c r="K38" i="2"/>
  <c r="G38" i="2"/>
  <c r="J38" i="2" s="1"/>
  <c r="K37" i="2"/>
  <c r="J37" i="2"/>
  <c r="I37" i="2"/>
  <c r="I34" i="2"/>
  <c r="K32" i="2"/>
  <c r="J32" i="2"/>
  <c r="K31" i="2"/>
  <c r="J31" i="2"/>
  <c r="K30" i="2"/>
  <c r="J30" i="2"/>
  <c r="K29" i="2"/>
  <c r="J29" i="2"/>
  <c r="K28" i="2"/>
  <c r="J28" i="2"/>
  <c r="I28" i="2"/>
  <c r="K26" i="2"/>
  <c r="J26" i="2"/>
  <c r="K25" i="2"/>
  <c r="J25" i="2"/>
  <c r="K24" i="2"/>
  <c r="J24" i="2"/>
  <c r="K23" i="2"/>
  <c r="J23" i="2"/>
  <c r="I23" i="2"/>
  <c r="K21" i="2"/>
  <c r="J21" i="2"/>
  <c r="K20" i="2"/>
  <c r="J20" i="2"/>
  <c r="K19" i="2"/>
  <c r="J19" i="2"/>
  <c r="I19" i="2"/>
  <c r="K17" i="2"/>
  <c r="J17" i="2"/>
  <c r="K16" i="2"/>
  <c r="J16" i="2"/>
  <c r="I16" i="2"/>
  <c r="K14" i="2"/>
  <c r="J14" i="2"/>
  <c r="J13" i="2"/>
  <c r="K12" i="2"/>
  <c r="J12" i="2"/>
  <c r="K11" i="2"/>
  <c r="J11" i="2"/>
  <c r="K10" i="2"/>
  <c r="J10" i="2"/>
  <c r="K9" i="2"/>
  <c r="J9" i="2"/>
  <c r="K8" i="2"/>
  <c r="J8" i="2"/>
  <c r="I8" i="2"/>
  <c r="J39" i="2" l="1"/>
  <c r="I71" i="2"/>
</calcChain>
</file>

<file path=xl/sharedStrings.xml><?xml version="1.0" encoding="utf-8"?>
<sst xmlns="http://schemas.openxmlformats.org/spreadsheetml/2006/main" count="165" uniqueCount="82">
  <si>
    <t>Аналитические данные о расходах бюджета Красногорского муниципального района</t>
  </si>
  <si>
    <t>по разделам, подразделам классификации расхродов бюджетов</t>
  </si>
  <si>
    <t>за 1 квартал 2017 года</t>
  </si>
  <si>
    <t>в сравнении с 1 кварталом 2016 года</t>
  </si>
  <si>
    <t>тыс.руб.</t>
  </si>
  <si>
    <t xml:space="preserve">Наименования </t>
  </si>
  <si>
    <t>РЗ</t>
  </si>
  <si>
    <t>Назначено на 1-й квартал 2016 года</t>
  </si>
  <si>
    <t>Исполнено 
1-й квартал 2016 года</t>
  </si>
  <si>
    <t>Назначено на 2017 год</t>
  </si>
  <si>
    <t>Назначено на 1-й квартал 2017 года</t>
  </si>
  <si>
    <t>Исполнено 1-й квартал 2017 года</t>
  </si>
  <si>
    <t>Процент исполнения к годовому назначению 
2017 год</t>
  </si>
  <si>
    <t>Процент исполнения к назначениям на квартал 2017 год</t>
  </si>
  <si>
    <t>Процент исполнения за квартал 2017 год к 2016 году</t>
  </si>
  <si>
    <t>Общегосударственные вопросы</t>
  </si>
  <si>
    <t xml:space="preserve">01 </t>
  </si>
  <si>
    <t xml:space="preserve">Функционирование высшего должностного лица субъекта Российской Федерации и муниципального образования
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</si>
  <si>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</si>
  <si>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</si>
  <si>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</si>
  <si>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</si>
  <si>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</si>
  <si>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</si>
  <si>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</si>
  <si>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</si>
  <si>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</si>
  <si>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</si>
  <si>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-</t>
  </si>
  <si>
    <t>Другие общегосударственные вопросы</t>
  </si>
  <si>
    <t>13</t>
  </si>
  <si>
    <t>Национальная оборона</t>
  </si>
  <si>
    <t>Мобилизационная подготовка экономики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</si>
  <si>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</si>
  <si>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</si>
  <si>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</si>
  <si>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</si>
  <si>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</si>
  <si>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</si>
  <si>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</si>
  <si>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</si>
  <si>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</si>
  <si>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</si>
  <si>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</si>
  <si>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</si>
  <si>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</si>
  <si>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</si>
  <si>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</si>
  <si>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</si>
  <si>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</si>
  <si>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</si>
  <si>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</si>
  <si>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 xml:space="preserve">Образование </t>
  </si>
  <si>
    <t>07</t>
  </si>
  <si>
    <t>Дошкольное образование</t>
  </si>
  <si>
    <t>Общее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</si>
  <si>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</si>
  <si>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</si>
  <si>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</si>
  <si>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</si>
  <si>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</si>
  <si>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</si>
  <si>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</si>
  <si>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</si>
  <si>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</si>
  <si>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</si>
  <si>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Скорая медицинская помощь</t>
  </si>
  <si>
    <t>Другие вопросы в области здравоохранения</t>
  </si>
  <si>
    <t>Социальная политика</t>
  </si>
  <si>
    <t>Пенсионное обеспечение</t>
  </si>
  <si>
    <t>10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</si>
  <si>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</si>
  <si>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</si>
  <si>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</si>
  <si>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</si>
  <si>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</si>
  <si>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</si>
  <si>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</si>
  <si>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</si>
  <si>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</si>
  <si>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Другие вопросы в области средств массовой информации</t>
  </si>
  <si>
    <t xml:space="preserve">В С Е Г О   Р А С Х О Д О 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</si>
</sst>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_р_."/>
  </numFmts>
  <fonts count="27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sz val="12"/>
      <name val="Times New Roman Cyr"/>
      <charset val="204"/>
    </font>
    <font>
      <b/>
      <sz val="16"/>
      <name val="Times New Roman Cyr"/>
      <family val="1"/>
      <charset val="204"/>
    </font>
    <font>
      <sz val="10.5"/>
      <name val="Times New Roman Cyr"/>
      <family val="1"/>
      <charset val="204"/>
    </font>
    <font>
      <sz val="10.5"/>
      <color indexed="8"/>
      <name val="Times New Roman Cyr"/>
      <family val="1"/>
      <charset val="204"/>
    </font>
    <font>
      <b/>
      <sz val="10.5"/>
      <color indexed="8"/>
      <name val="Times New Roman Cyr"/>
      <charset val="204"/>
    </font>
    <font>
      <b/>
      <sz val="13"/>
      <name val="Times New Roman Cyr"/>
      <family val="1"/>
      <charset val="204"/>
    </font>
    <font>
      <b/>
      <sz val="10"/>
      <color indexed="8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4"/>
      <color indexed="8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4"/>
      <name val="Times New Roman Cyr"/>
      <charset val="204"/>
    </font>
    <font>
      <b/>
      <sz val="14"/>
      <color indexed="8"/>
      <name val="Times New Roman Cyr"/>
      <charset val="204"/>
    </font>
    <font>
      <b/>
      <sz val="10"/>
      <name val="Times New Roman Cyr"/>
      <family val="1"/>
      <charset val="204"/>
    </font>
    <font>
      <b/>
      <sz val="12"/>
      <name val="Times New Roman Cyr"/>
      <charset val="204"/>
    </font>
    <font>
      <b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sz val="10"/>
      <name val="Times New Roman CYR"/>
      <charset val="204"/>
    </font>
    <font>
      <sz val="12"/>
      <color indexed="8"/>
      <name val="Times New Roman Cyr"/>
      <family val="1"/>
      <charset val="204"/>
    </font>
    <font>
      <b/>
      <sz val="12"/>
      <color indexed="8"/>
      <name val="Times New Roman Cyr"/>
      <charset val="204"/>
    </font>
    <font>
      <sz val="10"/>
      <color indexed="8"/>
      <name val="Times New Roman Cyr"/>
      <family val="1"/>
      <charset val="204"/>
    </font>
    <font>
      <sz val="14"/>
      <name val="Times New Roman Cyr"/>
      <charset val="204"/>
    </font>
    <font>
      <sz val="14"/>
      <color indexed="8"/>
      <name val="Times New Roman Cyr"/>
      <charset val="204"/>
    </font>
    <font>
      <sz val="12"/>
      <name val="Times New Roman Cyr"/>
      <family val="1"/>
      <charset val="204"/>
    </font>
    <font>
      <sz val="9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9" fillId="0" borderId="0"/>
    <xf numFmtId="0" fontId="26" fillId="0" borderId="0"/>
  </cellStyleXfs>
  <cellXfs count="68">
    <xf numFmtId="0" fontId="0" fillId="0" borderId="0" xfId="0"/>
    <xf numFmtId="0" fontId="2" fillId="0" borderId="0" xfId="1" applyFont="1" applyFill="1" applyAlignment="1">
      <alignment vertical="top"/>
    </xf>
    <xf numFmtId="3" fontId="2" fillId="0" borderId="0" xfId="1" applyNumberFormat="1" applyFont="1" applyFill="1"/>
    <xf numFmtId="0" fontId="2" fillId="0" borderId="0" xfId="1" applyFont="1" applyFill="1"/>
    <xf numFmtId="0" fontId="4" fillId="0" borderId="0" xfId="1" applyFont="1" applyFill="1" applyAlignment="1">
      <alignment wrapText="1"/>
    </xf>
    <xf numFmtId="0" fontId="5" fillId="0" borderId="0" xfId="1" applyFont="1" applyFill="1" applyBorder="1" applyAlignment="1">
      <alignment horizontal="justify" vertical="top"/>
    </xf>
    <xf numFmtId="49" fontId="5" fillId="0" borderId="0" xfId="1" applyNumberFormat="1" applyFont="1" applyFill="1" applyBorder="1" applyAlignment="1">
      <alignment horizontal="center"/>
    </xf>
    <xf numFmtId="49" fontId="6" fillId="0" borderId="0" xfId="1" applyNumberFormat="1" applyFont="1" applyFill="1" applyBorder="1" applyAlignment="1">
      <alignment horizontal="center"/>
    </xf>
    <xf numFmtId="164" fontId="7" fillId="0" borderId="0" xfId="1" applyNumberFormat="1" applyFont="1" applyFill="1" applyBorder="1" applyAlignment="1">
      <alignment horizontal="center" wrapText="1"/>
    </xf>
    <xf numFmtId="0" fontId="8" fillId="0" borderId="1" xfId="1" applyFont="1" applyFill="1" applyBorder="1" applyAlignment="1">
      <alignment horizontal="center" vertical="center" wrapText="1"/>
    </xf>
    <xf numFmtId="49" fontId="8" fillId="0" borderId="1" xfId="1" applyNumberFormat="1" applyFont="1" applyFill="1" applyBorder="1" applyAlignment="1">
      <alignment horizontal="center" vertical="center" wrapText="1"/>
    </xf>
    <xf numFmtId="49" fontId="8" fillId="0" borderId="2" xfId="1" applyNumberFormat="1" applyFont="1" applyFill="1" applyBorder="1" applyAlignment="1">
      <alignment horizontal="center" vertical="center" wrapText="1"/>
    </xf>
    <xf numFmtId="164" fontId="9" fillId="0" borderId="1" xfId="1" applyNumberFormat="1" applyFont="1" applyFill="1" applyBorder="1" applyAlignment="1">
      <alignment horizontal="center" vertical="center" wrapText="1"/>
    </xf>
    <xf numFmtId="0" fontId="10" fillId="0" borderId="1" xfId="1" applyNumberFormat="1" applyFont="1" applyFill="1" applyBorder="1" applyAlignment="1">
      <alignment horizontal="left" vertical="top" wrapText="1"/>
    </xf>
    <xf numFmtId="49" fontId="10" fillId="0" borderId="1" xfId="1" applyNumberFormat="1" applyFont="1" applyFill="1" applyBorder="1" applyAlignment="1">
      <alignment horizontal="center" wrapText="1"/>
    </xf>
    <xf numFmtId="49" fontId="10" fillId="0" borderId="2" xfId="1" applyNumberFormat="1" applyFont="1" applyFill="1" applyBorder="1" applyAlignment="1">
      <alignment horizontal="center" wrapText="1"/>
    </xf>
    <xf numFmtId="3" fontId="10" fillId="0" borderId="2" xfId="1" applyNumberFormat="1" applyFont="1" applyFill="1" applyBorder="1" applyAlignment="1">
      <alignment horizontal="center" wrapText="1"/>
    </xf>
    <xf numFmtId="3" fontId="11" fillId="0" borderId="2" xfId="1" applyNumberFormat="1" applyFont="1" applyFill="1" applyBorder="1" applyAlignment="1">
      <alignment horizontal="center" wrapText="1"/>
    </xf>
    <xf numFmtId="4" fontId="10" fillId="0" borderId="2" xfId="1" applyNumberFormat="1" applyFont="1" applyFill="1" applyBorder="1" applyAlignment="1">
      <alignment horizontal="center" wrapText="1"/>
    </xf>
    <xf numFmtId="164" fontId="11" fillId="0" borderId="1" xfId="1" applyNumberFormat="1" applyFont="1" applyFill="1" applyBorder="1" applyAlignment="1">
      <alignment horizontal="center" wrapText="1"/>
    </xf>
    <xf numFmtId="165" fontId="11" fillId="0" borderId="1" xfId="1" applyNumberFormat="1" applyFont="1" applyFill="1" applyBorder="1" applyAlignment="1">
      <alignment horizontal="center" wrapText="1"/>
    </xf>
    <xf numFmtId="0" fontId="12" fillId="0" borderId="1" xfId="1" applyNumberFormat="1" applyFont="1" applyFill="1" applyBorder="1" applyAlignment="1">
      <alignment horizontal="left" vertical="top" wrapText="1"/>
    </xf>
    <xf numFmtId="0" fontId="13" fillId="0" borderId="1" xfId="1" applyNumberFormat="1" applyFont="1" applyFill="1" applyBorder="1" applyAlignment="1">
      <alignment horizontal="left" vertical="top" wrapText="1"/>
    </xf>
    <xf numFmtId="49" fontId="13" fillId="0" borderId="1" xfId="1" applyNumberFormat="1" applyFont="1" applyFill="1" applyBorder="1" applyAlignment="1">
      <alignment horizontal="center" wrapText="1"/>
    </xf>
    <xf numFmtId="49" fontId="13" fillId="0" borderId="2" xfId="1" applyNumberFormat="1" applyFont="1" applyFill="1" applyBorder="1" applyAlignment="1">
      <alignment horizontal="center" wrapText="1"/>
    </xf>
    <xf numFmtId="3" fontId="13" fillId="0" borderId="2" xfId="1" applyNumberFormat="1" applyFont="1" applyFill="1" applyBorder="1" applyAlignment="1">
      <alignment horizontal="center" wrapText="1"/>
    </xf>
    <xf numFmtId="3" fontId="14" fillId="0" borderId="2" xfId="1" applyNumberFormat="1" applyFont="1" applyFill="1" applyBorder="1" applyAlignment="1">
      <alignment horizontal="center" wrapText="1"/>
    </xf>
    <xf numFmtId="4" fontId="13" fillId="0" borderId="2" xfId="1" applyNumberFormat="1" applyFont="1" applyFill="1" applyBorder="1" applyAlignment="1">
      <alignment horizontal="center" wrapText="1"/>
    </xf>
    <xf numFmtId="166" fontId="15" fillId="0" borderId="0" xfId="1" applyNumberFormat="1" applyFont="1" applyFill="1"/>
    <xf numFmtId="0" fontId="15" fillId="0" borderId="0" xfId="1" applyFont="1" applyFill="1"/>
    <xf numFmtId="0" fontId="16" fillId="0" borderId="1" xfId="1" applyNumberFormat="1" applyFont="1" applyFill="1" applyBorder="1" applyAlignment="1">
      <alignment horizontal="left" vertical="top" wrapText="1"/>
    </xf>
    <xf numFmtId="3" fontId="17" fillId="0" borderId="1" xfId="1" applyNumberFormat="1" applyFont="1" applyFill="1" applyBorder="1" applyAlignment="1">
      <alignment horizontal="center" vertical="center" wrapText="1"/>
    </xf>
    <xf numFmtId="4" fontId="17" fillId="0" borderId="1" xfId="1" applyNumberFormat="1" applyFont="1" applyFill="1" applyBorder="1" applyAlignment="1">
      <alignment horizontal="center" vertical="center" wrapText="1"/>
    </xf>
    <xf numFmtId="3" fontId="17" fillId="0" borderId="2" xfId="1" applyNumberFormat="1" applyFont="1" applyFill="1" applyBorder="1" applyAlignment="1">
      <alignment horizontal="center" vertical="center" wrapText="1"/>
    </xf>
    <xf numFmtId="4" fontId="17" fillId="0" borderId="2" xfId="1" applyNumberFormat="1" applyFont="1" applyFill="1" applyBorder="1" applyAlignment="1">
      <alignment horizontal="center" vertical="center" wrapText="1"/>
    </xf>
    <xf numFmtId="164" fontId="11" fillId="0" borderId="1" xfId="1" applyNumberFormat="1" applyFont="1" applyFill="1" applyBorder="1" applyAlignment="1">
      <alignment horizontal="center" vertical="center" wrapText="1"/>
    </xf>
    <xf numFmtId="165" fontId="11" fillId="0" borderId="1" xfId="1" applyNumberFormat="1" applyFont="1" applyFill="1" applyBorder="1" applyAlignment="1">
      <alignment horizontal="center" vertical="center" wrapText="1"/>
    </xf>
    <xf numFmtId="3" fontId="18" fillId="0" borderId="2" xfId="1" applyNumberFormat="1" applyFont="1" applyFill="1" applyBorder="1" applyAlignment="1">
      <alignment horizontal="center" vertical="center" wrapText="1"/>
    </xf>
    <xf numFmtId="4" fontId="18" fillId="0" borderId="2" xfId="1" applyNumberFormat="1" applyFont="1" applyFill="1" applyBorder="1" applyAlignment="1">
      <alignment horizontal="center" vertical="center" wrapText="1"/>
    </xf>
    <xf numFmtId="0" fontId="14" fillId="0" borderId="1" xfId="1" applyNumberFormat="1" applyFont="1" applyFill="1" applyBorder="1" applyAlignment="1">
      <alignment horizontal="left" vertical="top" wrapText="1"/>
    </xf>
    <xf numFmtId="49" fontId="14" fillId="0" borderId="1" xfId="1" applyNumberFormat="1" applyFont="1" applyFill="1" applyBorder="1" applyAlignment="1">
      <alignment horizontal="center" wrapText="1"/>
    </xf>
    <xf numFmtId="49" fontId="14" fillId="0" borderId="2" xfId="1" applyNumberFormat="1" applyFont="1" applyFill="1" applyBorder="1" applyAlignment="1">
      <alignment horizontal="center" wrapText="1"/>
    </xf>
    <xf numFmtId="3" fontId="14" fillId="0" borderId="2" xfId="1" applyNumberFormat="1" applyFont="1" applyFill="1" applyBorder="1" applyAlignment="1">
      <alignment horizontal="center"/>
    </xf>
    <xf numFmtId="4" fontId="14" fillId="0" borderId="2" xfId="1" applyNumberFormat="1" applyFont="1" applyFill="1" applyBorder="1" applyAlignment="1">
      <alignment horizontal="center" wrapText="1"/>
    </xf>
    <xf numFmtId="0" fontId="13" fillId="0" borderId="1" xfId="1" applyNumberFormat="1" applyFont="1" applyFill="1" applyBorder="1" applyAlignment="1">
      <alignment horizontal="left" vertical="top"/>
    </xf>
    <xf numFmtId="49" fontId="13" fillId="0" borderId="1" xfId="1" applyNumberFormat="1" applyFont="1" applyFill="1" applyBorder="1" applyAlignment="1">
      <alignment horizontal="center"/>
    </xf>
    <xf numFmtId="49" fontId="13" fillId="0" borderId="2" xfId="1" applyNumberFormat="1" applyFont="1" applyFill="1" applyBorder="1" applyAlignment="1">
      <alignment horizontal="center"/>
    </xf>
    <xf numFmtId="0" fontId="19" fillId="0" borderId="0" xfId="1" applyFont="1" applyFill="1"/>
    <xf numFmtId="0" fontId="13" fillId="0" borderId="0" xfId="1" applyNumberFormat="1" applyFont="1" applyFill="1" applyBorder="1" applyAlignment="1">
      <alignment horizontal="left" vertical="top"/>
    </xf>
    <xf numFmtId="49" fontId="13" fillId="0" borderId="0" xfId="1" applyNumberFormat="1" applyFont="1" applyFill="1" applyBorder="1" applyAlignment="1">
      <alignment horizontal="center"/>
    </xf>
    <xf numFmtId="3" fontId="14" fillId="0" borderId="0" xfId="1" applyNumberFormat="1" applyFont="1" applyFill="1" applyBorder="1" applyAlignment="1">
      <alignment horizontal="center" wrapText="1"/>
    </xf>
    <xf numFmtId="164" fontId="11" fillId="0" borderId="0" xfId="1" applyNumberFormat="1" applyFont="1" applyFill="1" applyBorder="1" applyAlignment="1">
      <alignment horizontal="center" wrapText="1"/>
    </xf>
    <xf numFmtId="3" fontId="19" fillId="0" borderId="0" xfId="1" applyNumberFormat="1" applyFont="1" applyFill="1" applyBorder="1"/>
    <xf numFmtId="0" fontId="16" fillId="0" borderId="0" xfId="1" applyNumberFormat="1" applyFont="1" applyFill="1" applyBorder="1" applyAlignment="1">
      <alignment horizontal="left" vertical="top"/>
    </xf>
    <xf numFmtId="0" fontId="16" fillId="0" borderId="0" xfId="1" applyFont="1" applyFill="1" applyBorder="1" applyAlignment="1">
      <alignment horizontal="center"/>
    </xf>
    <xf numFmtId="49" fontId="20" fillId="0" borderId="0" xfId="1" applyNumberFormat="1" applyFont="1" applyFill="1" applyBorder="1" applyAlignment="1">
      <alignment horizontal="center"/>
    </xf>
    <xf numFmtId="164" fontId="21" fillId="0" borderId="0" xfId="1" applyNumberFormat="1" applyFont="1" applyFill="1" applyBorder="1" applyAlignment="1">
      <alignment horizontal="center" wrapText="1"/>
    </xf>
    <xf numFmtId="3" fontId="19" fillId="0" borderId="0" xfId="1" applyNumberFormat="1" applyFont="1" applyFill="1"/>
    <xf numFmtId="0" fontId="2" fillId="0" borderId="0" xfId="1" applyNumberFormat="1" applyFont="1" applyFill="1" applyAlignment="1">
      <alignment horizontal="left" vertical="top"/>
    </xf>
    <xf numFmtId="49" fontId="22" fillId="0" borderId="0" xfId="1" applyNumberFormat="1" applyFont="1" applyFill="1" applyAlignment="1">
      <alignment horizontal="center" vertical="top"/>
    </xf>
    <xf numFmtId="164" fontId="22" fillId="0" borderId="0" xfId="1" applyNumberFormat="1" applyFont="1" applyFill="1" applyAlignment="1">
      <alignment horizontal="center" vertical="top" wrapText="1"/>
    </xf>
    <xf numFmtId="0" fontId="23" fillId="0" borderId="0" xfId="1" applyNumberFormat="1" applyFont="1" applyFill="1" applyAlignment="1">
      <alignment horizontal="left" vertical="top"/>
    </xf>
    <xf numFmtId="0" fontId="23" fillId="0" borderId="0" xfId="1" applyFont="1" applyFill="1" applyAlignment="1">
      <alignment vertical="top"/>
    </xf>
    <xf numFmtId="3" fontId="25" fillId="0" borderId="0" xfId="1" applyNumberFormat="1" applyFont="1" applyFill="1"/>
    <xf numFmtId="0" fontId="25" fillId="0" borderId="0" xfId="1" applyFont="1" applyFill="1"/>
    <xf numFmtId="49" fontId="3" fillId="0" borderId="0" xfId="1" applyNumberFormat="1" applyFont="1" applyFill="1" applyAlignment="1">
      <alignment horizontal="right"/>
    </xf>
    <xf numFmtId="0" fontId="4" fillId="0" borderId="0" xfId="1" applyFont="1" applyFill="1" applyAlignment="1">
      <alignment horizontal="center" wrapText="1"/>
    </xf>
    <xf numFmtId="49" fontId="24" fillId="0" borderId="0" xfId="1" applyNumberFormat="1" applyFont="1" applyFill="1" applyAlignment="1">
      <alignment horizontal="center" vertical="top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3"/>
  <sheetViews>
    <sheetView tabSelected="1" showWhiteSpace="0" view="pageBreakPreview" zoomScaleNormal="90" zoomScaleSheetLayoutView="100" workbookViewId="0">
      <selection activeCell="A2" sqref="A2:J2"/>
    </sheetView>
  </sheetViews>
  <sheetFormatPr defaultColWidth="8.85546875" defaultRowHeight="12.75" x14ac:dyDescent="0.2"/>
  <cols>
    <col min="1" max="1" width="46.85546875" style="1" customWidth="1"/>
    <col min="2" max="3" width="7.5703125" style="1" customWidth="1"/>
    <col min="4" max="4" width="17.28515625" style="1" customWidth="1"/>
    <col min="5" max="5" width="19" style="1" customWidth="1"/>
    <col min="6" max="6" width="17.85546875" style="1" customWidth="1"/>
    <col min="7" max="7" width="16" style="1" customWidth="1"/>
    <col min="8" max="8" width="16.85546875" style="59" customWidth="1"/>
    <col min="9" max="9" width="16.85546875" style="59" hidden="1" customWidth="1"/>
    <col min="10" max="10" width="12.85546875" style="60" customWidth="1"/>
    <col min="11" max="11" width="11.42578125" style="2" customWidth="1"/>
    <col min="12" max="12" width="11.140625" style="3" bestFit="1" customWidth="1"/>
    <col min="13" max="13" width="8.85546875" style="3"/>
    <col min="14" max="14" width="8.85546875" style="3" customWidth="1"/>
    <col min="15" max="16384" width="8.85546875" style="3"/>
  </cols>
  <sheetData>
    <row r="1" spans="1:13" ht="15.75" x14ac:dyDescent="0.25">
      <c r="H1" s="65"/>
      <c r="I1" s="65"/>
      <c r="J1" s="65"/>
    </row>
    <row r="2" spans="1:13" ht="20.25" x14ac:dyDescent="0.3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</row>
    <row r="3" spans="1:13" ht="20.25" x14ac:dyDescent="0.3">
      <c r="A3" s="66" t="s">
        <v>1</v>
      </c>
      <c r="B3" s="66"/>
      <c r="C3" s="66"/>
      <c r="D3" s="66"/>
      <c r="E3" s="66"/>
      <c r="F3" s="66"/>
      <c r="G3" s="66"/>
      <c r="H3" s="66"/>
      <c r="I3" s="66"/>
      <c r="J3" s="66"/>
    </row>
    <row r="4" spans="1:13" ht="18" customHeight="1" x14ac:dyDescent="0.3">
      <c r="A4" s="66" t="s">
        <v>2</v>
      </c>
      <c r="B4" s="66"/>
      <c r="C4" s="66"/>
      <c r="D4" s="66"/>
      <c r="E4" s="66"/>
      <c r="F4" s="66"/>
      <c r="G4" s="66"/>
      <c r="H4" s="66"/>
      <c r="I4" s="66"/>
      <c r="J4" s="66"/>
    </row>
    <row r="5" spans="1:13" ht="18" customHeight="1" x14ac:dyDescent="0.3">
      <c r="A5" s="66" t="s">
        <v>3</v>
      </c>
      <c r="B5" s="66"/>
      <c r="C5" s="66"/>
      <c r="D5" s="66"/>
      <c r="E5" s="66"/>
      <c r="F5" s="66"/>
      <c r="G5" s="66"/>
      <c r="H5" s="66"/>
      <c r="I5" s="66"/>
      <c r="J5" s="66"/>
      <c r="K5" s="4"/>
    </row>
    <row r="6" spans="1:13" ht="13.5" x14ac:dyDescent="0.2">
      <c r="A6" s="5"/>
      <c r="B6" s="6"/>
      <c r="C6" s="6"/>
      <c r="D6" s="6"/>
      <c r="E6" s="6"/>
      <c r="F6" s="6"/>
      <c r="G6" s="6"/>
      <c r="H6" s="7"/>
      <c r="I6" s="7"/>
      <c r="J6" s="3"/>
      <c r="K6" s="8" t="s">
        <v>4</v>
      </c>
    </row>
    <row r="7" spans="1:13" ht="75" customHeight="1" x14ac:dyDescent="0.2">
      <c r="A7" s="9" t="s">
        <v>5</v>
      </c>
      <c r="B7" s="10" t="s">
        <v>6</v>
      </c>
      <c r="C7" s="11"/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2" t="s">
        <v>12</v>
      </c>
      <c r="J7" s="12" t="s">
        <v>13</v>
      </c>
      <c r="K7" s="12" t="s">
        <v>14</v>
      </c>
    </row>
    <row r="8" spans="1:13" ht="20.25" customHeight="1" x14ac:dyDescent="0.3">
      <c r="A8" s="13" t="s">
        <v>15</v>
      </c>
      <c r="B8" s="14" t="s">
        <v>16</v>
      </c>
      <c r="C8" s="15"/>
      <c r="D8" s="16">
        <v>129083</v>
      </c>
      <c r="E8" s="17">
        <v>84845</v>
      </c>
      <c r="F8" s="18">
        <v>571096</v>
      </c>
      <c r="G8" s="16">
        <v>142880</v>
      </c>
      <c r="H8" s="17">
        <v>97868</v>
      </c>
      <c r="I8" s="19">
        <f>H8/F8*100</f>
        <v>17.136873660470396</v>
      </c>
      <c r="J8" s="19">
        <f>H8/G8*100</f>
        <v>68.496640537513997</v>
      </c>
      <c r="K8" s="20">
        <f>H8/E8*100</f>
        <v>115.3491661264659</v>
      </c>
    </row>
    <row r="9" spans="1:13" ht="49.5" customHeight="1" x14ac:dyDescent="0.3">
      <c r="A9" s="21" t="s">
        <v>17</v>
      </c>
      <c r="B9" s="14" t="s">
        <v>18</v>
      </c>
      <c r="C9" s="15" t="s">
        <v>19</v>
      </c>
      <c r="D9" s="16">
        <v>704</v>
      </c>
      <c r="E9" s="17">
        <v>565</v>
      </c>
      <c r="F9" s="18">
        <v>3227</v>
      </c>
      <c r="G9" s="16">
        <v>1333</v>
      </c>
      <c r="H9" s="17">
        <v>1324</v>
      </c>
      <c r="I9" s="19"/>
      <c r="J9" s="19">
        <f t="shared" ref="J9:J14" si="0">H9/G9*100</f>
        <v>99.32483120780195</v>
      </c>
      <c r="K9" s="20">
        <f t="shared" ref="K9:K14" si="1">H9/E9*100</f>
        <v>234.3362831858407</v>
      </c>
    </row>
    <row r="10" spans="1:13" ht="85.5" customHeight="1" x14ac:dyDescent="0.3">
      <c r="A10" s="21" t="s">
        <v>20</v>
      </c>
      <c r="B10" s="14" t="s">
        <v>18</v>
      </c>
      <c r="C10" s="15" t="s">
        <v>21</v>
      </c>
      <c r="D10" s="16">
        <v>2811</v>
      </c>
      <c r="E10" s="17">
        <v>2486</v>
      </c>
      <c r="F10" s="18">
        <v>9421</v>
      </c>
      <c r="G10" s="16">
        <v>3329</v>
      </c>
      <c r="H10" s="17">
        <v>2769</v>
      </c>
      <c r="I10" s="19"/>
      <c r="J10" s="19">
        <f t="shared" si="0"/>
        <v>83.178131571042357</v>
      </c>
      <c r="K10" s="20">
        <f t="shared" si="1"/>
        <v>111.38374899436847</v>
      </c>
    </row>
    <row r="11" spans="1:13" ht="85.5" customHeight="1" x14ac:dyDescent="0.3">
      <c r="A11" s="21" t="s">
        <v>22</v>
      </c>
      <c r="B11" s="14" t="s">
        <v>18</v>
      </c>
      <c r="C11" s="15" t="s">
        <v>23</v>
      </c>
      <c r="D11" s="16">
        <v>74918</v>
      </c>
      <c r="E11" s="17">
        <v>52541</v>
      </c>
      <c r="F11" s="18">
        <v>283950</v>
      </c>
      <c r="G11" s="16">
        <v>74515</v>
      </c>
      <c r="H11" s="17">
        <v>55652</v>
      </c>
      <c r="I11" s="19"/>
      <c r="J11" s="19">
        <f t="shared" si="0"/>
        <v>74.685633765013762</v>
      </c>
      <c r="K11" s="20">
        <f t="shared" si="1"/>
        <v>105.92109019622771</v>
      </c>
    </row>
    <row r="12" spans="1:13" ht="66.75" customHeight="1" x14ac:dyDescent="0.3">
      <c r="A12" s="21" t="s">
        <v>24</v>
      </c>
      <c r="B12" s="14" t="s">
        <v>18</v>
      </c>
      <c r="C12" s="15" t="s">
        <v>25</v>
      </c>
      <c r="D12" s="16">
        <v>8313</v>
      </c>
      <c r="E12" s="17">
        <v>6412</v>
      </c>
      <c r="F12" s="18">
        <v>45167</v>
      </c>
      <c r="G12" s="16">
        <v>10401</v>
      </c>
      <c r="H12" s="17">
        <v>8672</v>
      </c>
      <c r="I12" s="19"/>
      <c r="J12" s="19">
        <f t="shared" si="0"/>
        <v>83.376598403999608</v>
      </c>
      <c r="K12" s="20">
        <f t="shared" si="1"/>
        <v>135.24641297567061</v>
      </c>
    </row>
    <row r="13" spans="1:13" ht="20.25" customHeight="1" x14ac:dyDescent="0.3">
      <c r="A13" s="21" t="s">
        <v>26</v>
      </c>
      <c r="B13" s="14" t="s">
        <v>18</v>
      </c>
      <c r="C13" s="15" t="s">
        <v>27</v>
      </c>
      <c r="D13" s="16">
        <v>250</v>
      </c>
      <c r="E13" s="17">
        <v>0</v>
      </c>
      <c r="F13" s="18">
        <v>2000</v>
      </c>
      <c r="G13" s="16">
        <v>250</v>
      </c>
      <c r="H13" s="17">
        <v>0</v>
      </c>
      <c r="I13" s="19"/>
      <c r="J13" s="19">
        <f t="shared" si="0"/>
        <v>0</v>
      </c>
      <c r="K13" s="20" t="s">
        <v>28</v>
      </c>
    </row>
    <row r="14" spans="1:13" ht="20.25" customHeight="1" x14ac:dyDescent="0.3">
      <c r="A14" s="21" t="s">
        <v>29</v>
      </c>
      <c r="B14" s="14" t="s">
        <v>18</v>
      </c>
      <c r="C14" s="15" t="s">
        <v>30</v>
      </c>
      <c r="D14" s="16">
        <v>42168</v>
      </c>
      <c r="E14" s="17">
        <v>22841</v>
      </c>
      <c r="F14" s="18">
        <v>227331</v>
      </c>
      <c r="G14" s="16">
        <v>53052</v>
      </c>
      <c r="H14" s="17">
        <v>29451</v>
      </c>
      <c r="I14" s="19"/>
      <c r="J14" s="19">
        <f t="shared" si="0"/>
        <v>55.513458493553493</v>
      </c>
      <c r="K14" s="20">
        <f t="shared" si="1"/>
        <v>128.93918830173808</v>
      </c>
    </row>
    <row r="15" spans="1:13" ht="20.25" customHeight="1" x14ac:dyDescent="0.3">
      <c r="A15" s="13"/>
      <c r="B15" s="14"/>
      <c r="C15" s="15"/>
      <c r="D15" s="16"/>
      <c r="E15" s="17"/>
      <c r="F15" s="18"/>
      <c r="G15" s="16"/>
      <c r="H15" s="17"/>
      <c r="I15" s="19"/>
      <c r="J15" s="19"/>
      <c r="K15" s="20"/>
    </row>
    <row r="16" spans="1:13" s="29" customFormat="1" ht="20.25" customHeight="1" x14ac:dyDescent="0.3">
      <c r="A16" s="22" t="s">
        <v>31</v>
      </c>
      <c r="B16" s="23" t="s">
        <v>19</v>
      </c>
      <c r="C16" s="24"/>
      <c r="D16" s="25">
        <v>5</v>
      </c>
      <c r="E16" s="26">
        <v>4</v>
      </c>
      <c r="F16" s="27">
        <v>200</v>
      </c>
      <c r="G16" s="25">
        <v>13</v>
      </c>
      <c r="H16" s="26">
        <v>6</v>
      </c>
      <c r="I16" s="19">
        <f t="shared" ref="I16:I71" si="2">H16/F16*100</f>
        <v>3</v>
      </c>
      <c r="J16" s="19">
        <f t="shared" ref="J16:J69" si="3">H16/G16*100</f>
        <v>46.153846153846153</v>
      </c>
      <c r="K16" s="20">
        <f t="shared" ref="K16:K68" si="4">H16/E16*100</f>
        <v>150</v>
      </c>
      <c r="L16" s="28"/>
      <c r="M16" s="28"/>
    </row>
    <row r="17" spans="1:13" s="29" customFormat="1" ht="20.25" customHeight="1" x14ac:dyDescent="0.3">
      <c r="A17" s="30" t="s">
        <v>32</v>
      </c>
      <c r="B17" s="23" t="s">
        <v>19</v>
      </c>
      <c r="C17" s="24" t="s">
        <v>23</v>
      </c>
      <c r="D17" s="25">
        <v>5</v>
      </c>
      <c r="E17" s="26">
        <v>4</v>
      </c>
      <c r="F17" s="27">
        <v>200</v>
      </c>
      <c r="G17" s="25">
        <v>13</v>
      </c>
      <c r="H17" s="26">
        <v>6</v>
      </c>
      <c r="I17" s="19"/>
      <c r="J17" s="19">
        <f t="shared" si="3"/>
        <v>46.153846153846153</v>
      </c>
      <c r="K17" s="20">
        <f t="shared" si="4"/>
        <v>150</v>
      </c>
      <c r="L17" s="28"/>
      <c r="M17" s="28"/>
    </row>
    <row r="18" spans="1:13" s="29" customFormat="1" ht="20.25" customHeight="1" x14ac:dyDescent="0.3">
      <c r="A18" s="22"/>
      <c r="B18" s="23"/>
      <c r="C18" s="24"/>
      <c r="D18" s="25"/>
      <c r="E18" s="26"/>
      <c r="F18" s="27"/>
      <c r="G18" s="25"/>
      <c r="H18" s="26"/>
      <c r="I18" s="19"/>
      <c r="J18" s="19"/>
      <c r="K18" s="20"/>
      <c r="L18" s="28"/>
      <c r="M18" s="28"/>
    </row>
    <row r="19" spans="1:13" s="29" customFormat="1" ht="40.5" customHeight="1" x14ac:dyDescent="0.3">
      <c r="A19" s="22" t="s">
        <v>33</v>
      </c>
      <c r="B19" s="23" t="s">
        <v>21</v>
      </c>
      <c r="C19" s="24"/>
      <c r="D19" s="25">
        <v>23807</v>
      </c>
      <c r="E19" s="26">
        <v>6173</v>
      </c>
      <c r="F19" s="27">
        <v>114400</v>
      </c>
      <c r="G19" s="25">
        <v>31705</v>
      </c>
      <c r="H19" s="26">
        <v>18438</v>
      </c>
      <c r="I19" s="19">
        <f t="shared" si="2"/>
        <v>16.117132867132867</v>
      </c>
      <c r="J19" s="19">
        <f t="shared" si="3"/>
        <v>58.154865163223469</v>
      </c>
      <c r="K19" s="20">
        <f t="shared" si="4"/>
        <v>298.68783411631296</v>
      </c>
      <c r="L19" s="28"/>
      <c r="M19" s="28"/>
    </row>
    <row r="20" spans="1:13" s="29" customFormat="1" ht="63" x14ac:dyDescent="0.3">
      <c r="A20" s="21" t="s">
        <v>34</v>
      </c>
      <c r="B20" s="23" t="s">
        <v>21</v>
      </c>
      <c r="C20" s="24" t="s">
        <v>35</v>
      </c>
      <c r="D20" s="25">
        <v>21222</v>
      </c>
      <c r="E20" s="26">
        <v>6123</v>
      </c>
      <c r="F20" s="27">
        <v>95643</v>
      </c>
      <c r="G20" s="25">
        <v>26985</v>
      </c>
      <c r="H20" s="26">
        <v>13851</v>
      </c>
      <c r="I20" s="19"/>
      <c r="J20" s="19">
        <f t="shared" si="3"/>
        <v>51.328515842134514</v>
      </c>
      <c r="K20" s="20">
        <f t="shared" si="4"/>
        <v>226.21264086232239</v>
      </c>
      <c r="L20" s="28"/>
      <c r="M20" s="28"/>
    </row>
    <row r="21" spans="1:13" s="29" customFormat="1" ht="47.25" x14ac:dyDescent="0.3">
      <c r="A21" s="21" t="s">
        <v>36</v>
      </c>
      <c r="B21" s="23" t="s">
        <v>21</v>
      </c>
      <c r="C21" s="24" t="s">
        <v>37</v>
      </c>
      <c r="D21" s="25">
        <v>2585</v>
      </c>
      <c r="E21" s="26">
        <v>50</v>
      </c>
      <c r="F21" s="27">
        <v>18757</v>
      </c>
      <c r="G21" s="25">
        <v>8417</v>
      </c>
      <c r="H21" s="26">
        <v>4587</v>
      </c>
      <c r="I21" s="19"/>
      <c r="J21" s="19">
        <f t="shared" si="3"/>
        <v>54.496851609837236</v>
      </c>
      <c r="K21" s="20">
        <f t="shared" si="4"/>
        <v>9174</v>
      </c>
      <c r="L21" s="28"/>
      <c r="M21" s="28"/>
    </row>
    <row r="22" spans="1:13" s="29" customFormat="1" ht="18.75" x14ac:dyDescent="0.3">
      <c r="A22" s="22"/>
      <c r="B22" s="23"/>
      <c r="C22" s="24"/>
      <c r="D22" s="25"/>
      <c r="E22" s="26"/>
      <c r="F22" s="27"/>
      <c r="G22" s="25"/>
      <c r="H22" s="26"/>
      <c r="I22" s="19"/>
      <c r="J22" s="19"/>
      <c r="K22" s="20"/>
      <c r="L22" s="28"/>
      <c r="M22" s="28"/>
    </row>
    <row r="23" spans="1:13" s="29" customFormat="1" ht="22.5" customHeight="1" x14ac:dyDescent="0.3">
      <c r="A23" s="22" t="s">
        <v>38</v>
      </c>
      <c r="B23" s="23" t="s">
        <v>23</v>
      </c>
      <c r="C23" s="24"/>
      <c r="D23" s="25">
        <v>32625</v>
      </c>
      <c r="E23" s="26">
        <v>8044</v>
      </c>
      <c r="F23" s="27">
        <v>218794</v>
      </c>
      <c r="G23" s="25">
        <v>51096</v>
      </c>
      <c r="H23" s="26">
        <v>21596</v>
      </c>
      <c r="I23" s="19">
        <f t="shared" si="2"/>
        <v>9.8704717679643874</v>
      </c>
      <c r="J23" s="19">
        <f t="shared" si="3"/>
        <v>42.265539376859245</v>
      </c>
      <c r="K23" s="20">
        <f t="shared" si="4"/>
        <v>268.47339632023869</v>
      </c>
      <c r="L23" s="28"/>
      <c r="M23" s="28"/>
    </row>
    <row r="24" spans="1:13" s="29" customFormat="1" ht="22.5" customHeight="1" x14ac:dyDescent="0.3">
      <c r="A24" s="21" t="s">
        <v>39</v>
      </c>
      <c r="B24" s="23" t="s">
        <v>23</v>
      </c>
      <c r="C24" s="24" t="s">
        <v>40</v>
      </c>
      <c r="D24" s="25">
        <v>16017</v>
      </c>
      <c r="E24" s="26">
        <v>50</v>
      </c>
      <c r="F24" s="27">
        <v>86453</v>
      </c>
      <c r="G24" s="25">
        <v>23103</v>
      </c>
      <c r="H24" s="26">
        <v>5811</v>
      </c>
      <c r="I24" s="19"/>
      <c r="J24" s="19">
        <f t="shared" si="3"/>
        <v>25.15257758732632</v>
      </c>
      <c r="K24" s="20">
        <f t="shared" si="4"/>
        <v>11622</v>
      </c>
      <c r="L24" s="28"/>
      <c r="M24" s="28"/>
    </row>
    <row r="25" spans="1:13" s="29" customFormat="1" ht="22.5" customHeight="1" x14ac:dyDescent="0.3">
      <c r="A25" s="21" t="s">
        <v>41</v>
      </c>
      <c r="B25" s="23" t="s">
        <v>23</v>
      </c>
      <c r="C25" s="24" t="s">
        <v>35</v>
      </c>
      <c r="D25" s="25">
        <v>18608</v>
      </c>
      <c r="E25" s="26">
        <v>7694</v>
      </c>
      <c r="F25" s="27">
        <v>112609</v>
      </c>
      <c r="G25" s="25">
        <v>17053</v>
      </c>
      <c r="H25" s="26">
        <v>15785</v>
      </c>
      <c r="I25" s="19"/>
      <c r="J25" s="19">
        <f t="shared" si="3"/>
        <v>92.564358177446778</v>
      </c>
      <c r="K25" s="20">
        <f t="shared" si="4"/>
        <v>205.15986482973747</v>
      </c>
      <c r="L25" s="28"/>
      <c r="M25" s="28"/>
    </row>
    <row r="26" spans="1:13" s="29" customFormat="1" ht="33.75" customHeight="1" x14ac:dyDescent="0.3">
      <c r="A26" s="21" t="s">
        <v>42</v>
      </c>
      <c r="B26" s="23" t="s">
        <v>23</v>
      </c>
      <c r="C26" s="24" t="s">
        <v>43</v>
      </c>
      <c r="D26" s="25">
        <v>2000</v>
      </c>
      <c r="E26" s="26">
        <v>300</v>
      </c>
      <c r="F26" s="27">
        <v>19732</v>
      </c>
      <c r="G26" s="25">
        <v>10940</v>
      </c>
      <c r="H26" s="26">
        <v>0</v>
      </c>
      <c r="I26" s="19"/>
      <c r="J26" s="19">
        <f t="shared" si="3"/>
        <v>0</v>
      </c>
      <c r="K26" s="20">
        <f t="shared" si="4"/>
        <v>0</v>
      </c>
      <c r="L26" s="28"/>
      <c r="M26" s="28"/>
    </row>
    <row r="27" spans="1:13" s="29" customFormat="1" ht="22.5" customHeight="1" x14ac:dyDescent="0.3">
      <c r="A27" s="22"/>
      <c r="B27" s="23"/>
      <c r="C27" s="24"/>
      <c r="D27" s="25"/>
      <c r="E27" s="26"/>
      <c r="F27" s="27"/>
      <c r="G27" s="25"/>
      <c r="H27" s="26"/>
      <c r="I27" s="19"/>
      <c r="J27" s="19"/>
      <c r="K27" s="20"/>
      <c r="L27" s="28"/>
      <c r="M27" s="28"/>
    </row>
    <row r="28" spans="1:13" s="29" customFormat="1" ht="18" customHeight="1" x14ac:dyDescent="0.3">
      <c r="A28" s="22" t="s">
        <v>44</v>
      </c>
      <c r="B28" s="23" t="s">
        <v>45</v>
      </c>
      <c r="C28" s="24"/>
      <c r="D28" s="25">
        <v>31814</v>
      </c>
      <c r="E28" s="26">
        <v>13816</v>
      </c>
      <c r="F28" s="27">
        <v>543661.07999999996</v>
      </c>
      <c r="G28" s="25">
        <v>40487</v>
      </c>
      <c r="H28" s="26">
        <v>18079</v>
      </c>
      <c r="I28" s="19">
        <f t="shared" si="2"/>
        <v>3.3254173721613474</v>
      </c>
      <c r="J28" s="19">
        <f t="shared" si="3"/>
        <v>44.653839504038331</v>
      </c>
      <c r="K28" s="20">
        <f t="shared" si="4"/>
        <v>130.85552982049796</v>
      </c>
      <c r="L28" s="28"/>
      <c r="M28" s="28"/>
    </row>
    <row r="29" spans="1:13" s="29" customFormat="1" ht="18" customHeight="1" x14ac:dyDescent="0.3">
      <c r="A29" s="21" t="s">
        <v>46</v>
      </c>
      <c r="B29" s="23" t="s">
        <v>45</v>
      </c>
      <c r="C29" s="24" t="s">
        <v>18</v>
      </c>
      <c r="D29" s="25">
        <v>2280</v>
      </c>
      <c r="E29" s="26">
        <v>1003</v>
      </c>
      <c r="F29" s="27">
        <v>12160</v>
      </c>
      <c r="G29" s="25">
        <v>3414</v>
      </c>
      <c r="H29" s="26">
        <v>11</v>
      </c>
      <c r="I29" s="19"/>
      <c r="J29" s="19">
        <f t="shared" si="3"/>
        <v>0.32220269478617458</v>
      </c>
      <c r="K29" s="20">
        <f t="shared" si="4"/>
        <v>1.0967098703888334</v>
      </c>
      <c r="L29" s="28"/>
      <c r="M29" s="28"/>
    </row>
    <row r="30" spans="1:13" s="29" customFormat="1" ht="18" customHeight="1" x14ac:dyDescent="0.3">
      <c r="A30" s="21" t="s">
        <v>47</v>
      </c>
      <c r="B30" s="23" t="s">
        <v>45</v>
      </c>
      <c r="C30" s="24" t="s">
        <v>19</v>
      </c>
      <c r="D30" s="25">
        <v>10931</v>
      </c>
      <c r="E30" s="26">
        <v>8338</v>
      </c>
      <c r="F30" s="27">
        <v>283527</v>
      </c>
      <c r="G30" s="25">
        <v>12279</v>
      </c>
      <c r="H30" s="26">
        <v>9535</v>
      </c>
      <c r="I30" s="19"/>
      <c r="J30" s="19">
        <f t="shared" si="3"/>
        <v>77.652903330890126</v>
      </c>
      <c r="K30" s="20">
        <f t="shared" si="4"/>
        <v>114.35596066202926</v>
      </c>
      <c r="L30" s="28"/>
      <c r="M30" s="28"/>
    </row>
    <row r="31" spans="1:13" s="29" customFormat="1" ht="18" customHeight="1" x14ac:dyDescent="0.3">
      <c r="A31" s="21" t="s">
        <v>48</v>
      </c>
      <c r="B31" s="23" t="s">
        <v>45</v>
      </c>
      <c r="C31" s="24" t="s">
        <v>21</v>
      </c>
      <c r="D31" s="25">
        <v>11553</v>
      </c>
      <c r="E31" s="26">
        <v>1675</v>
      </c>
      <c r="F31" s="27">
        <v>207995</v>
      </c>
      <c r="G31" s="25">
        <v>14983</v>
      </c>
      <c r="H31" s="26">
        <v>1504</v>
      </c>
      <c r="I31" s="19"/>
      <c r="J31" s="19">
        <f t="shared" si="3"/>
        <v>10.038043115530936</v>
      </c>
      <c r="K31" s="20">
        <f t="shared" si="4"/>
        <v>89.791044776119406</v>
      </c>
      <c r="L31" s="28"/>
      <c r="M31" s="28"/>
    </row>
    <row r="32" spans="1:13" s="29" customFormat="1" ht="33" customHeight="1" x14ac:dyDescent="0.3">
      <c r="A32" s="21" t="s">
        <v>49</v>
      </c>
      <c r="B32" s="23" t="s">
        <v>45</v>
      </c>
      <c r="C32" s="24" t="s">
        <v>45</v>
      </c>
      <c r="D32" s="25">
        <v>7050</v>
      </c>
      <c r="E32" s="26">
        <v>2800</v>
      </c>
      <c r="F32" s="27">
        <v>39979</v>
      </c>
      <c r="G32" s="25">
        <v>9811</v>
      </c>
      <c r="H32" s="26">
        <v>4029</v>
      </c>
      <c r="I32" s="19"/>
      <c r="J32" s="19">
        <f t="shared" si="3"/>
        <v>41.066150239527062</v>
      </c>
      <c r="K32" s="20">
        <f t="shared" si="4"/>
        <v>143.89285714285714</v>
      </c>
      <c r="L32" s="28"/>
      <c r="M32" s="28"/>
    </row>
    <row r="33" spans="1:13" s="29" customFormat="1" ht="18" customHeight="1" x14ac:dyDescent="0.3">
      <c r="A33" s="22"/>
      <c r="B33" s="23"/>
      <c r="C33" s="24"/>
      <c r="D33" s="25"/>
      <c r="E33" s="26"/>
      <c r="F33" s="27"/>
      <c r="G33" s="25"/>
      <c r="H33" s="26"/>
      <c r="I33" s="19"/>
      <c r="J33" s="19"/>
      <c r="K33" s="20"/>
      <c r="L33" s="28"/>
      <c r="M33" s="28"/>
    </row>
    <row r="34" spans="1:13" s="29" customFormat="1" ht="18" customHeight="1" x14ac:dyDescent="0.3">
      <c r="A34" s="22" t="s">
        <v>50</v>
      </c>
      <c r="B34" s="23" t="s">
        <v>25</v>
      </c>
      <c r="C34" s="24"/>
      <c r="D34" s="25">
        <v>0</v>
      </c>
      <c r="E34" s="26">
        <v>0</v>
      </c>
      <c r="F34" s="27">
        <v>400</v>
      </c>
      <c r="G34" s="25">
        <v>0</v>
      </c>
      <c r="H34" s="26">
        <v>0</v>
      </c>
      <c r="I34" s="19">
        <f t="shared" si="2"/>
        <v>0</v>
      </c>
      <c r="J34" s="19" t="s">
        <v>28</v>
      </c>
      <c r="K34" s="20" t="s">
        <v>28</v>
      </c>
      <c r="L34" s="28"/>
      <c r="M34" s="28"/>
    </row>
    <row r="35" spans="1:13" s="29" customFormat="1" ht="35.25" customHeight="1" x14ac:dyDescent="0.3">
      <c r="A35" s="21" t="s">
        <v>51</v>
      </c>
      <c r="B35" s="23" t="s">
        <v>25</v>
      </c>
      <c r="C35" s="24" t="s">
        <v>45</v>
      </c>
      <c r="D35" s="25">
        <v>0</v>
      </c>
      <c r="E35" s="26">
        <v>0</v>
      </c>
      <c r="F35" s="27">
        <v>400</v>
      </c>
      <c r="G35" s="25">
        <v>0</v>
      </c>
      <c r="H35" s="26">
        <v>0</v>
      </c>
      <c r="I35" s="19"/>
      <c r="J35" s="19" t="s">
        <v>28</v>
      </c>
      <c r="K35" s="20" t="s">
        <v>28</v>
      </c>
      <c r="L35" s="28"/>
      <c r="M35" s="28"/>
    </row>
    <row r="36" spans="1:13" s="29" customFormat="1" ht="18" customHeight="1" x14ac:dyDescent="0.3">
      <c r="A36" s="22"/>
      <c r="B36" s="23"/>
      <c r="C36" s="24"/>
      <c r="D36" s="25"/>
      <c r="E36" s="26"/>
      <c r="F36" s="27"/>
      <c r="G36" s="25"/>
      <c r="H36" s="26"/>
      <c r="I36" s="19"/>
      <c r="J36" s="19"/>
      <c r="K36" s="20"/>
      <c r="L36" s="28"/>
      <c r="M36" s="28"/>
    </row>
    <row r="37" spans="1:13" s="29" customFormat="1" ht="24" customHeight="1" x14ac:dyDescent="0.3">
      <c r="A37" s="22" t="s">
        <v>52</v>
      </c>
      <c r="B37" s="23" t="s">
        <v>53</v>
      </c>
      <c r="C37" s="23"/>
      <c r="D37" s="31">
        <v>884338</v>
      </c>
      <c r="E37" s="31">
        <v>860270</v>
      </c>
      <c r="F37" s="32">
        <v>5939968.6600000001</v>
      </c>
      <c r="G37" s="31">
        <v>1319794</v>
      </c>
      <c r="H37" s="31">
        <v>1150674</v>
      </c>
      <c r="I37" s="19">
        <f t="shared" si="2"/>
        <v>19.371718368628564</v>
      </c>
      <c r="J37" s="19">
        <f t="shared" si="3"/>
        <v>87.1858790083907</v>
      </c>
      <c r="K37" s="20">
        <f>H37/E37*100</f>
        <v>133.75730875190348</v>
      </c>
      <c r="L37" s="28"/>
      <c r="M37" s="28"/>
    </row>
    <row r="38" spans="1:13" s="29" customFormat="1" ht="24" customHeight="1" x14ac:dyDescent="0.3">
      <c r="A38" s="21" t="s">
        <v>54</v>
      </c>
      <c r="B38" s="23" t="s">
        <v>53</v>
      </c>
      <c r="C38" s="24" t="s">
        <v>18</v>
      </c>
      <c r="D38" s="33">
        <v>354847</v>
      </c>
      <c r="E38" s="33">
        <v>311248</v>
      </c>
      <c r="F38" s="34">
        <v>2557696</v>
      </c>
      <c r="G38" s="33">
        <f>643172-45800</f>
        <v>597372</v>
      </c>
      <c r="H38" s="33">
        <v>440494</v>
      </c>
      <c r="I38" s="19"/>
      <c r="J38" s="19">
        <f t="shared" si="3"/>
        <v>73.738641918268684</v>
      </c>
      <c r="K38" s="20">
        <f t="shared" ref="K38:K43" si="5">H38/E38*100</f>
        <v>141.52508610497097</v>
      </c>
      <c r="L38" s="28"/>
      <c r="M38" s="28"/>
    </row>
    <row r="39" spans="1:13" s="29" customFormat="1" ht="24" customHeight="1" x14ac:dyDescent="0.3">
      <c r="A39" s="21" t="s">
        <v>55</v>
      </c>
      <c r="B39" s="23" t="s">
        <v>53</v>
      </c>
      <c r="C39" s="24" t="s">
        <v>19</v>
      </c>
      <c r="D39" s="33">
        <v>494335</v>
      </c>
      <c r="E39" s="33">
        <v>521390</v>
      </c>
      <c r="F39" s="34">
        <v>2914292.16</v>
      </c>
      <c r="G39" s="33">
        <f>565145+1235+45800</f>
        <v>612180</v>
      </c>
      <c r="H39" s="33">
        <v>610875</v>
      </c>
      <c r="I39" s="19"/>
      <c r="J39" s="19">
        <f t="shared" si="3"/>
        <v>99.786827403704791</v>
      </c>
      <c r="K39" s="20">
        <f t="shared" si="5"/>
        <v>117.16277642455744</v>
      </c>
      <c r="L39" s="28"/>
      <c r="M39" s="28"/>
    </row>
    <row r="40" spans="1:13" s="29" customFormat="1" ht="24" customHeight="1" x14ac:dyDescent="0.3">
      <c r="A40" s="21" t="s">
        <v>56</v>
      </c>
      <c r="B40" s="23" t="s">
        <v>53</v>
      </c>
      <c r="C40" s="24" t="s">
        <v>21</v>
      </c>
      <c r="D40" s="33">
        <v>0</v>
      </c>
      <c r="E40" s="33">
        <v>0</v>
      </c>
      <c r="F40" s="34">
        <v>278309.5</v>
      </c>
      <c r="G40" s="33">
        <v>63973</v>
      </c>
      <c r="H40" s="33">
        <v>63772</v>
      </c>
      <c r="I40" s="19"/>
      <c r="J40" s="19">
        <f t="shared" si="3"/>
        <v>99.68580494896284</v>
      </c>
      <c r="K40" s="20" t="s">
        <v>28</v>
      </c>
      <c r="L40" s="28"/>
      <c r="M40" s="28"/>
    </row>
    <row r="41" spans="1:13" s="29" customFormat="1" ht="50.25" customHeight="1" x14ac:dyDescent="0.3">
      <c r="A41" s="21" t="s">
        <v>57</v>
      </c>
      <c r="B41" s="23" t="s">
        <v>53</v>
      </c>
      <c r="C41" s="24" t="s">
        <v>45</v>
      </c>
      <c r="D41" s="33">
        <v>100</v>
      </c>
      <c r="E41" s="33">
        <v>-25</v>
      </c>
      <c r="F41" s="34">
        <v>420</v>
      </c>
      <c r="G41" s="33">
        <v>100</v>
      </c>
      <c r="H41" s="33">
        <v>16</v>
      </c>
      <c r="I41" s="19"/>
      <c r="J41" s="35">
        <f t="shared" si="3"/>
        <v>16</v>
      </c>
      <c r="K41" s="36" t="s">
        <v>28</v>
      </c>
      <c r="L41" s="28"/>
      <c r="M41" s="28"/>
    </row>
    <row r="42" spans="1:13" s="29" customFormat="1" ht="24" customHeight="1" x14ac:dyDescent="0.3">
      <c r="A42" s="21" t="s">
        <v>58</v>
      </c>
      <c r="B42" s="23" t="s">
        <v>53</v>
      </c>
      <c r="C42" s="24" t="s">
        <v>53</v>
      </c>
      <c r="D42" s="33">
        <v>8799</v>
      </c>
      <c r="E42" s="33">
        <v>7822</v>
      </c>
      <c r="F42" s="34">
        <v>71812</v>
      </c>
      <c r="G42" s="33">
        <v>10398</v>
      </c>
      <c r="H42" s="33">
        <v>8958</v>
      </c>
      <c r="I42" s="19"/>
      <c r="J42" s="19">
        <f t="shared" si="3"/>
        <v>86.151182919792262</v>
      </c>
      <c r="K42" s="20">
        <f t="shared" si="5"/>
        <v>114.5231398619279</v>
      </c>
      <c r="L42" s="28"/>
      <c r="M42" s="28"/>
    </row>
    <row r="43" spans="1:13" s="29" customFormat="1" ht="24" customHeight="1" x14ac:dyDescent="0.3">
      <c r="A43" s="21" t="s">
        <v>59</v>
      </c>
      <c r="B43" s="23" t="s">
        <v>53</v>
      </c>
      <c r="C43" s="24" t="s">
        <v>35</v>
      </c>
      <c r="D43" s="33">
        <v>26257</v>
      </c>
      <c r="E43" s="33">
        <v>19835</v>
      </c>
      <c r="F43" s="34">
        <v>117439</v>
      </c>
      <c r="G43" s="33">
        <v>35771</v>
      </c>
      <c r="H43" s="33">
        <v>26559</v>
      </c>
      <c r="I43" s="19"/>
      <c r="J43" s="19">
        <f t="shared" si="3"/>
        <v>74.247295295071424</v>
      </c>
      <c r="K43" s="20">
        <f t="shared" si="5"/>
        <v>133.89967229644569</v>
      </c>
      <c r="L43" s="28"/>
      <c r="M43" s="28"/>
    </row>
    <row r="44" spans="1:13" s="29" customFormat="1" ht="24" hidden="1" customHeight="1" x14ac:dyDescent="0.3">
      <c r="A44" s="22"/>
      <c r="B44" s="23"/>
      <c r="C44" s="24"/>
      <c r="D44" s="37">
        <f t="shared" ref="D44:F44" si="6">SUM(D38:D43)</f>
        <v>884338</v>
      </c>
      <c r="E44" s="37">
        <f t="shared" si="6"/>
        <v>860270</v>
      </c>
      <c r="F44" s="38">
        <f t="shared" si="6"/>
        <v>5939968.6600000001</v>
      </c>
      <c r="G44" s="37">
        <f>SUM(G38:G43)</f>
        <v>1319794</v>
      </c>
      <c r="H44" s="37">
        <f>SUM(H38:H43)</f>
        <v>1150674</v>
      </c>
      <c r="I44" s="19"/>
      <c r="J44" s="19"/>
      <c r="K44" s="20"/>
      <c r="L44" s="28"/>
      <c r="M44" s="28"/>
    </row>
    <row r="45" spans="1:13" s="29" customFormat="1" ht="24" customHeight="1" x14ac:dyDescent="0.3">
      <c r="A45" s="22"/>
      <c r="B45" s="23"/>
      <c r="C45" s="24"/>
      <c r="D45" s="37"/>
      <c r="E45" s="37"/>
      <c r="F45" s="38"/>
      <c r="G45" s="37"/>
      <c r="H45" s="37"/>
      <c r="I45" s="19"/>
      <c r="J45" s="19"/>
      <c r="K45" s="20"/>
      <c r="L45" s="28"/>
      <c r="M45" s="28"/>
    </row>
    <row r="46" spans="1:13" s="29" customFormat="1" ht="18.75" x14ac:dyDescent="0.3">
      <c r="A46" s="13" t="s">
        <v>60</v>
      </c>
      <c r="B46" s="14" t="s">
        <v>40</v>
      </c>
      <c r="C46" s="15"/>
      <c r="D46" s="16">
        <v>80703</v>
      </c>
      <c r="E46" s="17">
        <v>59144</v>
      </c>
      <c r="F46" s="18">
        <v>339353</v>
      </c>
      <c r="G46" s="16">
        <v>172451</v>
      </c>
      <c r="H46" s="17">
        <v>165250</v>
      </c>
      <c r="I46" s="19">
        <f t="shared" si="2"/>
        <v>48.695606050336963</v>
      </c>
      <c r="J46" s="19">
        <f t="shared" si="3"/>
        <v>95.824321111504133</v>
      </c>
      <c r="K46" s="20">
        <f t="shared" si="4"/>
        <v>279.40281347220343</v>
      </c>
      <c r="L46" s="28"/>
      <c r="M46" s="28"/>
    </row>
    <row r="47" spans="1:13" s="29" customFormat="1" ht="18.75" x14ac:dyDescent="0.3">
      <c r="A47" s="21" t="s">
        <v>61</v>
      </c>
      <c r="B47" s="14" t="s">
        <v>40</v>
      </c>
      <c r="C47" s="15" t="s">
        <v>18</v>
      </c>
      <c r="D47" s="16">
        <v>72732</v>
      </c>
      <c r="E47" s="17">
        <v>55775</v>
      </c>
      <c r="F47" s="18">
        <v>312713</v>
      </c>
      <c r="G47" s="16">
        <v>164594</v>
      </c>
      <c r="H47" s="17">
        <v>161144</v>
      </c>
      <c r="I47" s="19"/>
      <c r="J47" s="19">
        <f t="shared" si="3"/>
        <v>97.903933314701632</v>
      </c>
      <c r="K47" s="20">
        <f t="shared" si="4"/>
        <v>288.91797400268939</v>
      </c>
      <c r="L47" s="28"/>
      <c r="M47" s="28"/>
    </row>
    <row r="48" spans="1:13" s="29" customFormat="1" ht="31.5" x14ac:dyDescent="0.3">
      <c r="A48" s="21" t="s">
        <v>62</v>
      </c>
      <c r="B48" s="14" t="s">
        <v>40</v>
      </c>
      <c r="C48" s="15" t="s">
        <v>23</v>
      </c>
      <c r="D48" s="16">
        <v>7971</v>
      </c>
      <c r="E48" s="17">
        <v>3369</v>
      </c>
      <c r="F48" s="18">
        <v>26640</v>
      </c>
      <c r="G48" s="16">
        <v>7857</v>
      </c>
      <c r="H48" s="17">
        <v>4106</v>
      </c>
      <c r="I48" s="19"/>
      <c r="J48" s="19">
        <f t="shared" si="3"/>
        <v>52.259131984217902</v>
      </c>
      <c r="K48" s="20">
        <f t="shared" si="4"/>
        <v>121.87592757494805</v>
      </c>
      <c r="L48" s="28"/>
      <c r="M48" s="28"/>
    </row>
    <row r="49" spans="1:13" s="29" customFormat="1" ht="18.75" x14ac:dyDescent="0.3">
      <c r="A49" s="13"/>
      <c r="B49" s="14"/>
      <c r="C49" s="15"/>
      <c r="D49" s="16"/>
      <c r="E49" s="17"/>
      <c r="F49" s="18"/>
      <c r="G49" s="16"/>
      <c r="H49" s="17"/>
      <c r="I49" s="19"/>
      <c r="J49" s="19"/>
      <c r="K49" s="20"/>
      <c r="L49" s="28"/>
      <c r="M49" s="28"/>
    </row>
    <row r="50" spans="1:13" s="29" customFormat="1" ht="18.75" x14ac:dyDescent="0.3">
      <c r="A50" s="22" t="s">
        <v>63</v>
      </c>
      <c r="B50" s="23" t="s">
        <v>35</v>
      </c>
      <c r="C50" s="24"/>
      <c r="D50" s="25">
        <v>8830</v>
      </c>
      <c r="E50" s="26">
        <v>26</v>
      </c>
      <c r="F50" s="27">
        <v>100918</v>
      </c>
      <c r="G50" s="25">
        <v>3230</v>
      </c>
      <c r="H50" s="26">
        <v>172</v>
      </c>
      <c r="I50" s="19">
        <f t="shared" si="2"/>
        <v>0.17043540300045582</v>
      </c>
      <c r="J50" s="19">
        <f t="shared" si="3"/>
        <v>5.3250773993808052</v>
      </c>
      <c r="K50" s="20">
        <f t="shared" si="4"/>
        <v>661.53846153846155</v>
      </c>
      <c r="L50" s="28"/>
      <c r="M50" s="28"/>
    </row>
    <row r="51" spans="1:13" s="29" customFormat="1" ht="18.75" x14ac:dyDescent="0.3">
      <c r="A51" s="21" t="s">
        <v>64</v>
      </c>
      <c r="B51" s="23" t="s">
        <v>35</v>
      </c>
      <c r="C51" s="24" t="s">
        <v>18</v>
      </c>
      <c r="D51" s="25">
        <v>0</v>
      </c>
      <c r="E51" s="26">
        <v>0</v>
      </c>
      <c r="F51" s="27">
        <v>88000</v>
      </c>
      <c r="G51" s="25">
        <v>0</v>
      </c>
      <c r="H51" s="26">
        <v>0</v>
      </c>
      <c r="I51" s="19"/>
      <c r="J51" s="19" t="s">
        <v>28</v>
      </c>
      <c r="K51" s="20" t="s">
        <v>28</v>
      </c>
      <c r="L51" s="28"/>
      <c r="M51" s="28"/>
    </row>
    <row r="52" spans="1:13" s="29" customFormat="1" ht="18.75" x14ac:dyDescent="0.3">
      <c r="A52" s="21" t="s">
        <v>65</v>
      </c>
      <c r="B52" s="23" t="s">
        <v>35</v>
      </c>
      <c r="C52" s="24" t="s">
        <v>19</v>
      </c>
      <c r="D52" s="25">
        <v>0</v>
      </c>
      <c r="E52" s="26">
        <v>0</v>
      </c>
      <c r="F52" s="27">
        <v>0</v>
      </c>
      <c r="G52" s="25">
        <v>0</v>
      </c>
      <c r="H52" s="26">
        <v>0</v>
      </c>
      <c r="I52" s="19"/>
      <c r="J52" s="19" t="s">
        <v>28</v>
      </c>
      <c r="K52" s="20" t="s">
        <v>28</v>
      </c>
      <c r="L52" s="28"/>
      <c r="M52" s="28"/>
    </row>
    <row r="53" spans="1:13" s="29" customFormat="1" ht="18.75" x14ac:dyDescent="0.3">
      <c r="A53" s="21" t="s">
        <v>66</v>
      </c>
      <c r="B53" s="23" t="s">
        <v>35</v>
      </c>
      <c r="C53" s="24" t="s">
        <v>23</v>
      </c>
      <c r="D53" s="25">
        <v>0</v>
      </c>
      <c r="E53" s="26">
        <v>0</v>
      </c>
      <c r="F53" s="27">
        <v>0</v>
      </c>
      <c r="G53" s="25">
        <v>0</v>
      </c>
      <c r="H53" s="26">
        <v>0</v>
      </c>
      <c r="I53" s="19"/>
      <c r="J53" s="19" t="s">
        <v>28</v>
      </c>
      <c r="K53" s="20" t="s">
        <v>28</v>
      </c>
      <c r="L53" s="28"/>
      <c r="M53" s="28"/>
    </row>
    <row r="54" spans="1:13" s="29" customFormat="1" ht="23.25" customHeight="1" x14ac:dyDescent="0.3">
      <c r="A54" s="21" t="s">
        <v>67</v>
      </c>
      <c r="B54" s="23" t="s">
        <v>35</v>
      </c>
      <c r="C54" s="24" t="s">
        <v>35</v>
      </c>
      <c r="D54" s="25">
        <v>79</v>
      </c>
      <c r="E54" s="26">
        <v>26</v>
      </c>
      <c r="F54" s="27">
        <v>12918</v>
      </c>
      <c r="G54" s="25">
        <v>3230</v>
      </c>
      <c r="H54" s="26">
        <v>172</v>
      </c>
      <c r="I54" s="19"/>
      <c r="J54" s="19">
        <f t="shared" ref="J54" si="7">H54/G54*100</f>
        <v>5.3250773993808052</v>
      </c>
      <c r="K54" s="20">
        <f t="shared" ref="K54" si="8">H54/E54*100</f>
        <v>661.53846153846155</v>
      </c>
      <c r="L54" s="28"/>
      <c r="M54" s="28"/>
    </row>
    <row r="55" spans="1:13" s="29" customFormat="1" ht="18.75" x14ac:dyDescent="0.3">
      <c r="A55" s="22"/>
      <c r="B55" s="23"/>
      <c r="C55" s="24"/>
      <c r="D55" s="25"/>
      <c r="E55" s="26"/>
      <c r="F55" s="27"/>
      <c r="G55" s="25"/>
      <c r="H55" s="26"/>
      <c r="I55" s="19"/>
      <c r="J55" s="19"/>
      <c r="K55" s="20"/>
      <c r="L55" s="28"/>
      <c r="M55" s="28"/>
    </row>
    <row r="56" spans="1:13" ht="18.75" x14ac:dyDescent="0.3">
      <c r="A56" s="39" t="s">
        <v>68</v>
      </c>
      <c r="B56" s="40">
        <v>10</v>
      </c>
      <c r="C56" s="41"/>
      <c r="D56" s="26">
        <v>41240</v>
      </c>
      <c r="E56" s="42">
        <v>26561</v>
      </c>
      <c r="F56" s="43">
        <v>250646</v>
      </c>
      <c r="G56" s="26">
        <v>57250</v>
      </c>
      <c r="H56" s="42">
        <v>38662</v>
      </c>
      <c r="I56" s="19">
        <f t="shared" si="2"/>
        <v>15.424941950001198</v>
      </c>
      <c r="J56" s="19">
        <f t="shared" si="3"/>
        <v>67.531877729257644</v>
      </c>
      <c r="K56" s="20">
        <f t="shared" si="4"/>
        <v>145.55927864161742</v>
      </c>
    </row>
    <row r="57" spans="1:13" ht="18.75" x14ac:dyDescent="0.3">
      <c r="A57" s="21" t="s">
        <v>69</v>
      </c>
      <c r="B57" s="40" t="s">
        <v>70</v>
      </c>
      <c r="C57" s="41" t="s">
        <v>18</v>
      </c>
      <c r="D57" s="26">
        <v>2160</v>
      </c>
      <c r="E57" s="42">
        <v>2130</v>
      </c>
      <c r="F57" s="43">
        <v>9431</v>
      </c>
      <c r="G57" s="26">
        <v>3545</v>
      </c>
      <c r="H57" s="42">
        <v>2372</v>
      </c>
      <c r="I57" s="19"/>
      <c r="J57" s="19">
        <f t="shared" si="3"/>
        <v>66.911142454160782</v>
      </c>
      <c r="K57" s="20">
        <f t="shared" si="4"/>
        <v>111.36150234741784</v>
      </c>
    </row>
    <row r="58" spans="1:13" ht="18.75" customHeight="1" x14ac:dyDescent="0.3">
      <c r="A58" s="21" t="s">
        <v>71</v>
      </c>
      <c r="B58" s="40" t="s">
        <v>70</v>
      </c>
      <c r="C58" s="41" t="s">
        <v>21</v>
      </c>
      <c r="D58" s="26">
        <v>24350</v>
      </c>
      <c r="E58" s="42">
        <v>13852</v>
      </c>
      <c r="F58" s="43">
        <v>112284</v>
      </c>
      <c r="G58" s="26">
        <v>28159</v>
      </c>
      <c r="H58" s="42">
        <v>20678</v>
      </c>
      <c r="I58" s="19"/>
      <c r="J58" s="19">
        <f t="shared" si="3"/>
        <v>73.433005433431589</v>
      </c>
      <c r="K58" s="20">
        <f t="shared" si="4"/>
        <v>149.278082587352</v>
      </c>
    </row>
    <row r="59" spans="1:13" ht="18.75" x14ac:dyDescent="0.3">
      <c r="A59" s="21" t="s">
        <v>72</v>
      </c>
      <c r="B59" s="40" t="s">
        <v>70</v>
      </c>
      <c r="C59" s="41" t="s">
        <v>23</v>
      </c>
      <c r="D59" s="26">
        <v>14730</v>
      </c>
      <c r="E59" s="42">
        <v>10579</v>
      </c>
      <c r="F59" s="43">
        <v>128931</v>
      </c>
      <c r="G59" s="26">
        <v>25546</v>
      </c>
      <c r="H59" s="42">
        <v>15612</v>
      </c>
      <c r="I59" s="19"/>
      <c r="J59" s="19">
        <f t="shared" si="3"/>
        <v>61.113285837313079</v>
      </c>
      <c r="K59" s="20">
        <f t="shared" si="4"/>
        <v>147.57538519708856</v>
      </c>
    </row>
    <row r="60" spans="1:13" ht="18.75" x14ac:dyDescent="0.3">
      <c r="A60" s="39"/>
      <c r="B60" s="40"/>
      <c r="C60" s="41"/>
      <c r="D60" s="26"/>
      <c r="E60" s="42"/>
      <c r="F60" s="43"/>
      <c r="G60" s="26"/>
      <c r="H60" s="42"/>
      <c r="I60" s="19"/>
      <c r="J60" s="19"/>
      <c r="K60" s="20"/>
    </row>
    <row r="61" spans="1:13" ht="18.75" x14ac:dyDescent="0.3">
      <c r="A61" s="39" t="s">
        <v>73</v>
      </c>
      <c r="B61" s="40">
        <v>11</v>
      </c>
      <c r="C61" s="41"/>
      <c r="D61" s="26">
        <v>34365</v>
      </c>
      <c r="E61" s="42">
        <v>26292</v>
      </c>
      <c r="F61" s="43">
        <v>747856</v>
      </c>
      <c r="G61" s="26">
        <v>55197</v>
      </c>
      <c r="H61" s="42">
        <v>50829</v>
      </c>
      <c r="I61" s="19">
        <f t="shared" si="2"/>
        <v>6.796629297618793</v>
      </c>
      <c r="J61" s="19">
        <f t="shared" si="3"/>
        <v>92.086526441654442</v>
      </c>
      <c r="K61" s="20">
        <f t="shared" si="4"/>
        <v>193.32496576905521</v>
      </c>
    </row>
    <row r="62" spans="1:13" ht="18.75" x14ac:dyDescent="0.3">
      <c r="A62" s="21" t="s">
        <v>74</v>
      </c>
      <c r="B62" s="40" t="s">
        <v>27</v>
      </c>
      <c r="C62" s="41" t="s">
        <v>18</v>
      </c>
      <c r="D62" s="26">
        <v>31225</v>
      </c>
      <c r="E62" s="42">
        <v>23325</v>
      </c>
      <c r="F62" s="43">
        <v>650756</v>
      </c>
      <c r="G62" s="26">
        <v>30220</v>
      </c>
      <c r="H62" s="42">
        <v>26413</v>
      </c>
      <c r="I62" s="19"/>
      <c r="J62" s="19">
        <f t="shared" si="3"/>
        <v>87.402382528127063</v>
      </c>
      <c r="K62" s="20">
        <f t="shared" si="4"/>
        <v>113.2390139335477</v>
      </c>
    </row>
    <row r="63" spans="1:13" ht="18.75" x14ac:dyDescent="0.3">
      <c r="A63" s="21" t="s">
        <v>75</v>
      </c>
      <c r="B63" s="40" t="s">
        <v>27</v>
      </c>
      <c r="C63" s="41" t="s">
        <v>19</v>
      </c>
      <c r="D63" s="26">
        <v>2210</v>
      </c>
      <c r="E63" s="42">
        <v>2110</v>
      </c>
      <c r="F63" s="43">
        <v>6454</v>
      </c>
      <c r="G63" s="26">
        <v>2404</v>
      </c>
      <c r="H63" s="42">
        <v>2404</v>
      </c>
      <c r="I63" s="19"/>
      <c r="J63" s="19">
        <f t="shared" si="3"/>
        <v>100</v>
      </c>
      <c r="K63" s="20">
        <f t="shared" si="4"/>
        <v>113.93364928909952</v>
      </c>
    </row>
    <row r="64" spans="1:13" ht="18.75" x14ac:dyDescent="0.3">
      <c r="A64" s="21" t="s">
        <v>76</v>
      </c>
      <c r="B64" s="40" t="s">
        <v>27</v>
      </c>
      <c r="C64" s="41" t="s">
        <v>21</v>
      </c>
      <c r="D64" s="26">
        <v>930</v>
      </c>
      <c r="E64" s="42">
        <v>857</v>
      </c>
      <c r="F64" s="43">
        <v>90646</v>
      </c>
      <c r="G64" s="26">
        <v>22775</v>
      </c>
      <c r="H64" s="42">
        <v>22012</v>
      </c>
      <c r="I64" s="19"/>
      <c r="J64" s="19">
        <f t="shared" si="3"/>
        <v>96.649835345773866</v>
      </c>
      <c r="K64" s="20">
        <f t="shared" si="4"/>
        <v>2568.494749124854</v>
      </c>
    </row>
    <row r="65" spans="1:11" ht="18.75" x14ac:dyDescent="0.3">
      <c r="A65" s="39"/>
      <c r="B65" s="40"/>
      <c r="C65" s="41"/>
      <c r="D65" s="26"/>
      <c r="E65" s="42"/>
      <c r="F65" s="43"/>
      <c r="G65" s="26"/>
      <c r="H65" s="42"/>
      <c r="I65" s="19"/>
      <c r="J65" s="19"/>
      <c r="K65" s="20"/>
    </row>
    <row r="66" spans="1:11" ht="18.75" customHeight="1" x14ac:dyDescent="0.3">
      <c r="A66" s="39" t="s">
        <v>77</v>
      </c>
      <c r="B66" s="40">
        <v>12</v>
      </c>
      <c r="C66" s="41"/>
      <c r="D66" s="26">
        <v>3250</v>
      </c>
      <c r="E66" s="42">
        <v>2250</v>
      </c>
      <c r="F66" s="43">
        <v>21070</v>
      </c>
      <c r="G66" s="26">
        <v>7600</v>
      </c>
      <c r="H66" s="42">
        <v>1289</v>
      </c>
      <c r="I66" s="19">
        <f t="shared" si="2"/>
        <v>6.1177028951115329</v>
      </c>
      <c r="J66" s="19">
        <f t="shared" si="3"/>
        <v>16.960526315789473</v>
      </c>
      <c r="K66" s="20">
        <f t="shared" si="4"/>
        <v>57.288888888888891</v>
      </c>
    </row>
    <row r="67" spans="1:11" ht="18.75" customHeight="1" x14ac:dyDescent="0.3">
      <c r="A67" s="21" t="s">
        <v>78</v>
      </c>
      <c r="B67" s="40" t="s">
        <v>43</v>
      </c>
      <c r="C67" s="41" t="s">
        <v>18</v>
      </c>
      <c r="D67" s="26">
        <v>1250</v>
      </c>
      <c r="E67" s="42">
        <v>1250</v>
      </c>
      <c r="F67" s="43">
        <v>9000</v>
      </c>
      <c r="G67" s="26">
        <v>3500</v>
      </c>
      <c r="H67" s="42">
        <v>990</v>
      </c>
      <c r="I67" s="19"/>
      <c r="J67" s="19">
        <f t="shared" si="3"/>
        <v>28.285714285714285</v>
      </c>
      <c r="K67" s="20">
        <f t="shared" si="4"/>
        <v>79.2</v>
      </c>
    </row>
    <row r="68" spans="1:11" ht="18.75" customHeight="1" x14ac:dyDescent="0.3">
      <c r="A68" s="21" t="s">
        <v>79</v>
      </c>
      <c r="B68" s="40" t="s">
        <v>43</v>
      </c>
      <c r="C68" s="41" t="s">
        <v>19</v>
      </c>
      <c r="D68" s="26">
        <v>1275</v>
      </c>
      <c r="E68" s="42">
        <v>1000</v>
      </c>
      <c r="F68" s="43">
        <v>10100</v>
      </c>
      <c r="G68" s="26">
        <v>3300</v>
      </c>
      <c r="H68" s="42">
        <v>299</v>
      </c>
      <c r="I68" s="19"/>
      <c r="J68" s="19">
        <f t="shared" si="3"/>
        <v>9.0606060606060606</v>
      </c>
      <c r="K68" s="20">
        <f t="shared" si="4"/>
        <v>29.9</v>
      </c>
    </row>
    <row r="69" spans="1:11" ht="33.75" customHeight="1" x14ac:dyDescent="0.3">
      <c r="A69" s="21" t="s">
        <v>80</v>
      </c>
      <c r="B69" s="40" t="s">
        <v>43</v>
      </c>
      <c r="C69" s="41" t="s">
        <v>23</v>
      </c>
      <c r="D69" s="26">
        <v>725</v>
      </c>
      <c r="E69" s="42">
        <v>0</v>
      </c>
      <c r="F69" s="43">
        <v>1970</v>
      </c>
      <c r="G69" s="26">
        <v>800</v>
      </c>
      <c r="H69" s="42">
        <v>0</v>
      </c>
      <c r="I69" s="19"/>
      <c r="J69" s="19">
        <f t="shared" si="3"/>
        <v>0</v>
      </c>
      <c r="K69" s="20" t="s">
        <v>28</v>
      </c>
    </row>
    <row r="70" spans="1:11" ht="18.75" customHeight="1" x14ac:dyDescent="0.3">
      <c r="A70" s="39"/>
      <c r="B70" s="40"/>
      <c r="C70" s="41"/>
      <c r="D70" s="26"/>
      <c r="E70" s="42"/>
      <c r="F70" s="43"/>
      <c r="G70" s="26"/>
      <c r="H70" s="42"/>
      <c r="I70" s="19"/>
      <c r="J70" s="19"/>
      <c r="K70" s="20"/>
    </row>
    <row r="71" spans="1:11" s="47" customFormat="1" ht="18.75" x14ac:dyDescent="0.3">
      <c r="A71" s="44" t="s">
        <v>81</v>
      </c>
      <c r="B71" s="45"/>
      <c r="C71" s="46"/>
      <c r="D71" s="43">
        <f t="shared" ref="D71:E71" si="9">D8+D16+D19+D23+D28+D34+D37+D46+D50+D56+D61+D66</f>
        <v>1270060</v>
      </c>
      <c r="E71" s="43">
        <f t="shared" si="9"/>
        <v>1087425</v>
      </c>
      <c r="F71" s="43">
        <f>F8+F16+F19+F23+F28+F34+F37+F46+F50+F56+F61+F66</f>
        <v>8848362.7400000002</v>
      </c>
      <c r="G71" s="43">
        <f t="shared" ref="G71:H71" si="10">G8+G16+G19+G23+G28+G34+G37+G46+G50+G56+G61+G66</f>
        <v>1881703</v>
      </c>
      <c r="H71" s="43">
        <f t="shared" si="10"/>
        <v>1562863</v>
      </c>
      <c r="I71" s="19">
        <f t="shared" si="2"/>
        <v>17.662736552773829</v>
      </c>
      <c r="J71" s="19">
        <f t="shared" ref="J71" si="11">H71/G71*100</f>
        <v>83.055774476631001</v>
      </c>
      <c r="K71" s="20">
        <f t="shared" ref="K71" si="12">H71/E71*100</f>
        <v>143.72145205416464</v>
      </c>
    </row>
    <row r="72" spans="1:11" s="47" customFormat="1" ht="18.75" x14ac:dyDescent="0.3">
      <c r="A72" s="48"/>
      <c r="B72" s="49"/>
      <c r="C72" s="49"/>
      <c r="D72" s="49"/>
      <c r="E72" s="49"/>
      <c r="F72" s="50"/>
      <c r="G72" s="50"/>
      <c r="H72" s="50"/>
      <c r="I72" s="51"/>
      <c r="J72" s="51"/>
      <c r="K72" s="52"/>
    </row>
    <row r="73" spans="1:11" s="47" customFormat="1" ht="15.75" x14ac:dyDescent="0.25">
      <c r="A73" s="53"/>
      <c r="B73" s="54"/>
      <c r="C73" s="54"/>
      <c r="D73" s="54"/>
      <c r="E73" s="54"/>
      <c r="F73" s="54"/>
      <c r="G73" s="54"/>
      <c r="H73" s="55"/>
      <c r="I73" s="55"/>
      <c r="J73" s="56"/>
      <c r="K73" s="57"/>
    </row>
    <row r="74" spans="1:11" s="47" customFormat="1" x14ac:dyDescent="0.2">
      <c r="A74" s="58"/>
      <c r="B74" s="1"/>
      <c r="C74" s="1"/>
      <c r="D74" s="1"/>
      <c r="E74" s="1"/>
      <c r="F74" s="1"/>
      <c r="G74" s="1"/>
      <c r="H74" s="59"/>
      <c r="I74" s="59"/>
      <c r="J74" s="60"/>
      <c r="K74" s="57"/>
    </row>
    <row r="75" spans="1:11" s="47" customFormat="1" ht="18.75" x14ac:dyDescent="0.2">
      <c r="A75" s="61"/>
      <c r="B75" s="62"/>
      <c r="C75" s="62"/>
      <c r="D75" s="62"/>
      <c r="E75" s="62"/>
      <c r="F75" s="62"/>
      <c r="G75" s="62"/>
      <c r="H75" s="67"/>
      <c r="I75" s="67"/>
      <c r="J75" s="67"/>
      <c r="K75" s="57"/>
    </row>
    <row r="76" spans="1:11" s="47" customFormat="1" x14ac:dyDescent="0.2">
      <c r="A76" s="58"/>
      <c r="B76" s="1"/>
      <c r="C76" s="1"/>
      <c r="D76" s="1"/>
      <c r="E76" s="1"/>
      <c r="F76" s="1"/>
      <c r="G76" s="1"/>
      <c r="H76" s="59"/>
      <c r="I76" s="59"/>
      <c r="J76" s="60"/>
      <c r="K76" s="57"/>
    </row>
    <row r="77" spans="1:11" s="47" customFormat="1" x14ac:dyDescent="0.2">
      <c r="A77" s="58"/>
      <c r="B77" s="1"/>
      <c r="C77" s="1"/>
      <c r="D77" s="1"/>
      <c r="E77" s="1"/>
      <c r="F77" s="1"/>
      <c r="G77" s="1"/>
      <c r="H77" s="59"/>
      <c r="I77" s="59"/>
      <c r="J77" s="60"/>
      <c r="K77" s="57"/>
    </row>
    <row r="78" spans="1:11" s="47" customFormat="1" x14ac:dyDescent="0.2">
      <c r="A78" s="58"/>
      <c r="B78" s="1"/>
      <c r="C78" s="1"/>
      <c r="D78" s="1"/>
      <c r="E78" s="1"/>
      <c r="F78" s="1"/>
      <c r="G78" s="1"/>
      <c r="H78" s="59"/>
      <c r="I78" s="59"/>
      <c r="J78" s="60"/>
      <c r="K78" s="57"/>
    </row>
    <row r="79" spans="1:11" s="47" customFormat="1" x14ac:dyDescent="0.2">
      <c r="A79" s="58"/>
      <c r="B79" s="1"/>
      <c r="C79" s="1"/>
      <c r="D79" s="1"/>
      <c r="E79" s="1"/>
      <c r="F79" s="1"/>
      <c r="G79" s="1"/>
      <c r="H79" s="59"/>
      <c r="I79" s="59"/>
      <c r="J79" s="60"/>
      <c r="K79" s="57"/>
    </row>
    <row r="80" spans="1:11" s="47" customFormat="1" ht="27.75" customHeight="1" x14ac:dyDescent="0.2">
      <c r="A80" s="58"/>
      <c r="B80" s="1"/>
      <c r="C80" s="1"/>
      <c r="D80" s="1"/>
      <c r="E80" s="1"/>
      <c r="F80" s="1"/>
      <c r="G80" s="1"/>
      <c r="H80" s="59"/>
      <c r="I80" s="59"/>
      <c r="J80" s="60"/>
      <c r="K80" s="57"/>
    </row>
    <row r="81" spans="1:11" s="64" customFormat="1" ht="39" customHeight="1" x14ac:dyDescent="0.25">
      <c r="A81" s="1"/>
      <c r="B81" s="1"/>
      <c r="C81" s="1"/>
      <c r="D81" s="1"/>
      <c r="E81" s="1"/>
      <c r="F81" s="1"/>
      <c r="G81" s="1"/>
      <c r="H81" s="59"/>
      <c r="I81" s="59"/>
      <c r="J81" s="60"/>
      <c r="K81" s="63"/>
    </row>
    <row r="83" spans="1:11" ht="0.75" customHeight="1" x14ac:dyDescent="0.2"/>
  </sheetData>
  <mergeCells count="6">
    <mergeCell ref="H75:J75"/>
    <mergeCell ref="H1:J1"/>
    <mergeCell ref="A2:J2"/>
    <mergeCell ref="A3:J3"/>
    <mergeCell ref="A4:J4"/>
    <mergeCell ref="A5:J5"/>
  </mergeCells>
  <pageMargins left="0.70866141732283472" right="0.15748031496062992" top="0.43307086614173229" bottom="0.35433070866141736" header="0.15748031496062992" footer="0.23622047244094491"/>
  <pageSetup paperSize="9" scale="79" fitToHeight="0" orientation="landscape" blackAndWhite="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аналит. дан. о расх 2017 1 кв</vt:lpstr>
      <vt:lpstr>'аналит. дан. о расх 2017 1 кв'!Заголовки_для_печати</vt:lpstr>
      <vt:lpstr>'аналит. дан. о расх 2017 1 кв'!Область_печати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2017-08-04T13:10:46Z</dcterms:modified>
</cp:coreProperties>
</file>