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е отчеты 2019\1 полугодие 2019\"/>
    </mc:Choice>
  </mc:AlternateContent>
  <xr:revisionPtr revIDLastSave="0" documentId="13_ncr:1_{5E042864-73B5-4108-83AF-3C127BA2110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9" i="1"/>
  <c r="G15" i="1"/>
  <c r="G7" i="1"/>
  <c r="G8" i="1"/>
  <c r="G9" i="1"/>
  <c r="G10" i="1"/>
  <c r="G12" i="1"/>
  <c r="G13" i="1"/>
  <c r="G14" i="1"/>
  <c r="G16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4" i="1"/>
  <c r="G5" i="1"/>
  <c r="G6" i="1"/>
  <c r="F4" i="1" l="1"/>
  <c r="D4" i="1"/>
  <c r="C4" i="1"/>
  <c r="F51" i="1"/>
  <c r="F47" i="1"/>
  <c r="F43" i="1"/>
  <c r="F39" i="1"/>
  <c r="F37" i="1"/>
  <c r="F34" i="1"/>
  <c r="F27" i="1"/>
  <c r="F25" i="1"/>
  <c r="F20" i="1"/>
  <c r="F16" i="1"/>
  <c r="F13" i="1"/>
  <c r="F5" i="1"/>
  <c r="E6" i="1" l="1"/>
  <c r="E7" i="1"/>
  <c r="E8" i="1"/>
  <c r="E9" i="1"/>
  <c r="E10" i="1"/>
  <c r="E11" i="1"/>
  <c r="E12" i="1"/>
  <c r="E14" i="1"/>
  <c r="E15" i="1"/>
  <c r="E17" i="1"/>
  <c r="E18" i="1"/>
  <c r="E19" i="1"/>
  <c r="E21" i="1"/>
  <c r="E22" i="1"/>
  <c r="E23" i="1"/>
  <c r="E24" i="1"/>
  <c r="E26" i="1"/>
  <c r="E28" i="1"/>
  <c r="E29" i="1"/>
  <c r="E30" i="1"/>
  <c r="E31" i="1"/>
  <c r="E32" i="1"/>
  <c r="E33" i="1"/>
  <c r="E35" i="1"/>
  <c r="E36" i="1"/>
  <c r="E38" i="1"/>
  <c r="E40" i="1"/>
  <c r="E41" i="1"/>
  <c r="E42" i="1"/>
  <c r="E44" i="1"/>
  <c r="E45" i="1"/>
  <c r="E46" i="1"/>
  <c r="E48" i="1"/>
  <c r="E49" i="1"/>
  <c r="E50" i="1"/>
  <c r="E52" i="1"/>
  <c r="E51" i="1"/>
  <c r="E47" i="1" l="1"/>
  <c r="E37" i="1"/>
  <c r="E34" i="1"/>
  <c r="E39" i="1"/>
  <c r="E43" i="1"/>
  <c r="E27" i="1"/>
  <c r="E25" i="1"/>
  <c r="E20" i="1"/>
  <c r="E16" i="1"/>
  <c r="E13" i="1"/>
  <c r="E5" i="1"/>
  <c r="E4" i="1" l="1"/>
</calcChain>
</file>

<file path=xl/sharedStrings.xml><?xml version="1.0" encoding="utf-8"?>
<sst xmlns="http://schemas.openxmlformats.org/spreadsheetml/2006/main" count="106" uniqueCount="106">
  <si>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</si>
  <si>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</si>
  <si>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</si>
  <si>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</si>
  <si>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</si>
  <si>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</si>
  <si>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</si>
  <si>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</si>
  <si>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</si>
  <si>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</si>
  <si>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</si>
  <si>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</si>
  <si>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</si>
  <si>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</si>
  <si>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</si>
  <si>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</si>
  <si>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</si>
  <si>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</si>
  <si>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</si>
  <si>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</si>
  <si>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</si>
  <si>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</si>
  <si>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</si>
  <si>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</si>
  <si>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</si>
  <si>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</si>
  <si>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</si>
  <si>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</si>
  <si>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</si>
  <si>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</si>
  <si>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</si>
  <si>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</si>
  <si>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</si>
  <si>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</si>
  <si>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</si>
  <si>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</si>
  <si>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</si>
  <si>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</si>
  <si>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</si>
  <si>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</si>
  <si>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</si>
  <si>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</si>
  <si>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</si>
  <si>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</si>
  <si>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</si>
  <si>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</si>
  <si>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</si>
  <si>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</si>
  <si>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</si>
  <si>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</si>
  <si>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</si>
  <si>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</si>
  <si>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</si>
  <si>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</si>
  <si>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</si>
  <si>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</si>
  <si>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</si>
  <si>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</si>
  <si>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</si>
  <si>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</si>
  <si>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</si>
  <si>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</si>
  <si>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</si>
  <si>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</si>
  <si>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</si>
  <si>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</si>
  <si>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</si>
  <si>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</si>
  <si>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</si>
  <si>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</si>
  <si>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</si>
  <si>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</si>
  <si>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</si>
  <si>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</si>
  <si>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</si>
  <si>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</si>
  <si>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</si>
  <si>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</si>
  <si>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</si>
  <si>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</si>
  <si>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</si>
  <si>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</si>
  <si>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</si>
  <si>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</si>
  <si>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</si>
  <si>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</si>
  <si>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</si>
  <si>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</si>
  <si>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</si>
  <si>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</si>
  <si>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</si>
  <si>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</si>
  <si>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</si>
  <si>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</si>
  <si>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</si>
  <si>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</si>
  <si>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</si>
  <si>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</si>
  <si>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</si>
  <si>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</si>
  <si>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01.07.2018</t>
    </r>
    <r>
      <rPr>
        <sz val="9"/>
        <rFont val="Times New Roman"/>
        <family val="1"/>
        <charset val="204"/>
      </rPr>
      <t>, тыс. руб.</t>
    </r>
  </si>
  <si>
    <r>
      <t xml:space="preserve">Аналитические данные о расходах бюджета муниципального образования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rFont val="Times New Roman"/>
        <family val="1"/>
        <charset val="204"/>
      </rPr>
      <t>01.07.2019</t>
    </r>
    <r>
      <rPr>
        <b/>
        <sz val="11"/>
        <rFont val="Times New Roman"/>
        <family val="1"/>
        <charset val="204"/>
      </rPr>
      <t>)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</si>
  <si>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2018</t>
    </r>
    <r>
      <rPr>
        <sz val="9"/>
        <rFont val="Times New Roman"/>
        <family val="1"/>
        <charset val="204"/>
      </rPr>
      <t xml:space="preserve"> года, %</t>
    </r>
  </si>
  <si>
    <r>
      <t xml:space="preserve">% исполнения утвержденных бюджетных назначений на  </t>
    </r>
    <r>
      <rPr>
        <i/>
        <sz val="9"/>
        <rFont val="Times New Roman"/>
        <family val="1"/>
        <charset val="204"/>
      </rPr>
      <t>2019 год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</si>
  <si>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01.07.2019</t>
    </r>
    <r>
      <rPr>
        <sz val="9"/>
        <rFont val="Times New Roman"/>
        <family val="1"/>
        <charset val="204"/>
      </rPr>
      <t>, тыс. руб.</t>
    </r>
  </si>
  <si>
    <t>Утвержденные бюджетные назначения на 2019 год,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</si>
</sst>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##,##0.00;[Red]\-##,##0.00;0.00;@"/>
  </numFmts>
  <fonts count="10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/>
    </xf>
    <xf numFmtId="166" fontId="6" fillId="0" borderId="1" xfId="1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Обычный_Приложение" xfId="1" xr:uid="{5C63AAA1-3CC1-4AB6-885E-34778E9D7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zoomScaleNormal="100" zoomScaleSheetLayoutView="70" workbookViewId="0">
      <selection activeCell="G18" sqref="G18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30" customHeight="1" x14ac:dyDescent="0.25">
      <c r="A1" s="16" t="s">
        <v>101</v>
      </c>
      <c r="B1" s="16"/>
      <c r="C1" s="16"/>
      <c r="D1" s="16"/>
      <c r="E1" s="16"/>
      <c r="F1" s="16"/>
      <c r="G1" s="16"/>
    </row>
    <row r="3" spans="1:7" ht="60" x14ac:dyDescent="0.25">
      <c r="A3" s="1" t="s">
        <v>97</v>
      </c>
      <c r="B3" s="1" t="s">
        <v>98</v>
      </c>
      <c r="C3" s="1" t="s">
        <v>105</v>
      </c>
      <c r="D3" s="8" t="s">
        <v>104</v>
      </c>
      <c r="E3" s="8" t="s">
        <v>103</v>
      </c>
      <c r="F3" s="8" t="s">
        <v>100</v>
      </c>
      <c r="G3" s="8" t="s">
        <v>102</v>
      </c>
    </row>
    <row r="4" spans="1:7" x14ac:dyDescent="0.25">
      <c r="A4" s="5"/>
      <c r="B4" s="2" t="s">
        <v>0</v>
      </c>
      <c r="C4" s="15">
        <f>C5+C13+C16+C20+C25+C27+C34+C37+C39+C43+C47+C51</f>
        <v>15534506.319999998</v>
      </c>
      <c r="D4" s="15">
        <f>D5+D13+D16+D20+D25+D27+D34+D37+D39+D43+D47+D51</f>
        <v>6068317.4300000006</v>
      </c>
      <c r="E4" s="12">
        <f>D4/C4</f>
        <v>0.3906347137782748</v>
      </c>
      <c r="F4" s="10">
        <f>F5+F13+F16+F20+F25+F27+F34+F37+F39+F43+F47+F51</f>
        <v>5199853.3899999987</v>
      </c>
      <c r="G4" s="12">
        <f t="shared" ref="G4:G5" si="0">(D4-F4)/F4</f>
        <v>0.16701702430114132</v>
      </c>
    </row>
    <row r="5" spans="1:7" x14ac:dyDescent="0.25">
      <c r="A5" s="5" t="s">
        <v>1</v>
      </c>
      <c r="B5" s="2" t="s">
        <v>2</v>
      </c>
      <c r="C5" s="13">
        <v>1166068.32</v>
      </c>
      <c r="D5" s="13">
        <v>488075.67</v>
      </c>
      <c r="E5" s="12">
        <f t="shared" ref="E5:E52" si="1">D5/C5</f>
        <v>0.41856524324406646</v>
      </c>
      <c r="F5" s="10">
        <f>SUM(F6:F12)</f>
        <v>399793.39999999997</v>
      </c>
      <c r="G5" s="12">
        <f t="shared" si="0"/>
        <v>0.22081972838971337</v>
      </c>
    </row>
    <row r="6" spans="1:7" ht="24" x14ac:dyDescent="0.25">
      <c r="A6" s="4" t="s">
        <v>3</v>
      </c>
      <c r="B6" s="3" t="s">
        <v>4</v>
      </c>
      <c r="C6" s="14">
        <v>2132</v>
      </c>
      <c r="D6" s="14">
        <v>1361.45</v>
      </c>
      <c r="E6" s="12">
        <f t="shared" si="1"/>
        <v>0.63857879924953098</v>
      </c>
      <c r="F6" s="9">
        <v>1252</v>
      </c>
      <c r="G6" s="12">
        <f>(D6-F6)/F6</f>
        <v>8.7420127795527186E-2</v>
      </c>
    </row>
    <row r="7" spans="1:7" ht="36" x14ac:dyDescent="0.25">
      <c r="A7" s="4" t="s">
        <v>5</v>
      </c>
      <c r="B7" s="3" t="s">
        <v>6</v>
      </c>
      <c r="C7" s="14">
        <v>17524</v>
      </c>
      <c r="D7" s="14">
        <v>5518.22</v>
      </c>
      <c r="E7" s="12">
        <f t="shared" si="1"/>
        <v>0.31489500114129193</v>
      </c>
      <c r="F7" s="9">
        <v>5845.3</v>
      </c>
      <c r="G7" s="12">
        <f t="shared" ref="G7:G52" si="2">(D7-F7)/F7</f>
        <v>-5.5956067267719352E-2</v>
      </c>
    </row>
    <row r="8" spans="1:7" ht="36" x14ac:dyDescent="0.25">
      <c r="A8" s="4" t="s">
        <v>7</v>
      </c>
      <c r="B8" s="3" t="s">
        <v>8</v>
      </c>
      <c r="C8" s="14">
        <v>446037.5</v>
      </c>
      <c r="D8" s="14">
        <v>190736.2</v>
      </c>
      <c r="E8" s="12">
        <f t="shared" si="1"/>
        <v>0.42762368634924197</v>
      </c>
      <c r="F8" s="9">
        <v>175596.3</v>
      </c>
      <c r="G8" s="12">
        <f t="shared" si="2"/>
        <v>8.6219926046277873E-2</v>
      </c>
    </row>
    <row r="9" spans="1:7" ht="24" x14ac:dyDescent="0.25">
      <c r="A9" s="4" t="s">
        <v>9</v>
      </c>
      <c r="B9" s="3" t="s">
        <v>10</v>
      </c>
      <c r="C9" s="14">
        <v>50990</v>
      </c>
      <c r="D9" s="14">
        <v>24453.51</v>
      </c>
      <c r="E9" s="12">
        <f t="shared" si="1"/>
        <v>0.47957462247499505</v>
      </c>
      <c r="F9" s="9">
        <v>23385.5</v>
      </c>
      <c r="G9" s="12">
        <f t="shared" si="2"/>
        <v>4.5669752624489468E-2</v>
      </c>
    </row>
    <row r="10" spans="1:7" x14ac:dyDescent="0.25">
      <c r="A10" s="4" t="s">
        <v>11</v>
      </c>
      <c r="B10" s="3" t="s">
        <v>12</v>
      </c>
      <c r="C10" s="14">
        <v>8948</v>
      </c>
      <c r="D10" s="14">
        <v>4881.74</v>
      </c>
      <c r="E10" s="12">
        <f t="shared" si="1"/>
        <v>0.54556772463120251</v>
      </c>
      <c r="F10" s="9">
        <v>2389.8000000000002</v>
      </c>
      <c r="G10" s="12">
        <f t="shared" si="2"/>
        <v>1.0427399782408566</v>
      </c>
    </row>
    <row r="11" spans="1:7" x14ac:dyDescent="0.25">
      <c r="A11" s="4" t="s">
        <v>13</v>
      </c>
      <c r="B11" s="3" t="s">
        <v>14</v>
      </c>
      <c r="C11" s="14">
        <v>7244.79</v>
      </c>
      <c r="D11" s="14">
        <v>0</v>
      </c>
      <c r="E11" s="12">
        <f t="shared" si="1"/>
        <v>0</v>
      </c>
      <c r="F11" s="9">
        <v>0</v>
      </c>
      <c r="G11" s="12">
        <v>0</v>
      </c>
    </row>
    <row r="12" spans="1:7" x14ac:dyDescent="0.25">
      <c r="A12" s="4" t="s">
        <v>15</v>
      </c>
      <c r="B12" s="3" t="s">
        <v>16</v>
      </c>
      <c r="C12" s="14">
        <v>633192.03</v>
      </c>
      <c r="D12" s="14">
        <v>261124.54</v>
      </c>
      <c r="E12" s="12">
        <f t="shared" si="1"/>
        <v>0.41239391468651304</v>
      </c>
      <c r="F12" s="9">
        <v>191324.5</v>
      </c>
      <c r="G12" s="12">
        <f t="shared" si="2"/>
        <v>0.36482541441373167</v>
      </c>
    </row>
    <row r="13" spans="1:7" ht="24" x14ac:dyDescent="0.25">
      <c r="A13" s="5" t="s">
        <v>17</v>
      </c>
      <c r="B13" s="2" t="s">
        <v>18</v>
      </c>
      <c r="C13" s="13">
        <v>361638.5</v>
      </c>
      <c r="D13" s="13">
        <v>69787.31</v>
      </c>
      <c r="E13" s="12">
        <f t="shared" si="1"/>
        <v>0.1929753331019789</v>
      </c>
      <c r="F13" s="10">
        <f>SUM(F14:F15)</f>
        <v>35325.1</v>
      </c>
      <c r="G13" s="12">
        <f t="shared" si="2"/>
        <v>0.97557289292882399</v>
      </c>
    </row>
    <row r="14" spans="1:7" ht="24" x14ac:dyDescent="0.25">
      <c r="A14" s="4" t="s">
        <v>19</v>
      </c>
      <c r="B14" s="3" t="s">
        <v>20</v>
      </c>
      <c r="C14" s="14">
        <v>202909.5</v>
      </c>
      <c r="D14" s="14">
        <v>34257.279999999999</v>
      </c>
      <c r="E14" s="12">
        <f t="shared" si="1"/>
        <v>0.16883034061983299</v>
      </c>
      <c r="F14" s="9">
        <v>24451.8</v>
      </c>
      <c r="G14" s="12">
        <f t="shared" si="2"/>
        <v>0.4010126043890429</v>
      </c>
    </row>
    <row r="15" spans="1:7" ht="24" x14ac:dyDescent="0.25">
      <c r="A15" s="4" t="s">
        <v>21</v>
      </c>
      <c r="B15" s="3" t="s">
        <v>22</v>
      </c>
      <c r="C15" s="14">
        <v>158729</v>
      </c>
      <c r="D15" s="14">
        <v>35530.03</v>
      </c>
      <c r="E15" s="12">
        <f t="shared" si="1"/>
        <v>0.22384082303800817</v>
      </c>
      <c r="F15" s="9">
        <v>10873.3</v>
      </c>
      <c r="G15" s="12">
        <f>(D15-F15)/F15</f>
        <v>2.2676399988963793</v>
      </c>
    </row>
    <row r="16" spans="1:7" x14ac:dyDescent="0.25">
      <c r="A16" s="5" t="s">
        <v>23</v>
      </c>
      <c r="B16" s="2" t="s">
        <v>24</v>
      </c>
      <c r="C16" s="13">
        <v>1073313.0900000001</v>
      </c>
      <c r="D16" s="13">
        <v>250467.07</v>
      </c>
      <c r="E16" s="12">
        <f t="shared" si="1"/>
        <v>0.23335881424869231</v>
      </c>
      <c r="F16" s="11">
        <f>SUM(F17:F19)</f>
        <v>131601.60000000001</v>
      </c>
      <c r="G16" s="12">
        <f t="shared" si="2"/>
        <v>0.90322207328786275</v>
      </c>
    </row>
    <row r="17" spans="1:7" x14ac:dyDescent="0.25">
      <c r="A17" s="4" t="s">
        <v>25</v>
      </c>
      <c r="B17" s="3" t="s">
        <v>26</v>
      </c>
      <c r="C17" s="14">
        <v>114225</v>
      </c>
      <c r="D17" s="14">
        <v>39214.959999999999</v>
      </c>
      <c r="E17" s="12">
        <f t="shared" si="1"/>
        <v>0.34331328518275334</v>
      </c>
      <c r="F17" s="9">
        <v>8074.5</v>
      </c>
      <c r="G17" s="12">
        <f>(D17-F17)/F17</f>
        <v>3.8566425165644929</v>
      </c>
    </row>
    <row r="18" spans="1:7" x14ac:dyDescent="0.25">
      <c r="A18" s="4" t="s">
        <v>27</v>
      </c>
      <c r="B18" s="3" t="s">
        <v>28</v>
      </c>
      <c r="C18" s="14">
        <v>883118.09</v>
      </c>
      <c r="D18" s="14">
        <v>208544.45</v>
      </c>
      <c r="E18" s="12">
        <f t="shared" si="1"/>
        <v>0.23614559860278711</v>
      </c>
      <c r="F18" s="9">
        <v>120412.5</v>
      </c>
      <c r="G18" s="12">
        <f t="shared" si="2"/>
        <v>0.73191695214367292</v>
      </c>
    </row>
    <row r="19" spans="1:7" x14ac:dyDescent="0.25">
      <c r="A19" s="4" t="s">
        <v>29</v>
      </c>
      <c r="B19" s="3" t="s">
        <v>30</v>
      </c>
      <c r="C19" s="14">
        <v>75970</v>
      </c>
      <c r="D19" s="14">
        <v>2707.65</v>
      </c>
      <c r="E19" s="12">
        <f t="shared" si="1"/>
        <v>3.5641042516782941E-2</v>
      </c>
      <c r="F19" s="9">
        <v>3114.6</v>
      </c>
      <c r="G19" s="12">
        <f>(D19-F19)/F19</f>
        <v>-0.13065883259487568</v>
      </c>
    </row>
    <row r="20" spans="1:7" x14ac:dyDescent="0.25">
      <c r="A20" s="5" t="s">
        <v>31</v>
      </c>
      <c r="B20" s="2" t="s">
        <v>32</v>
      </c>
      <c r="C20" s="13">
        <v>4169162.94</v>
      </c>
      <c r="D20" s="13">
        <v>1066056.04</v>
      </c>
      <c r="E20" s="12">
        <f t="shared" si="1"/>
        <v>0.25570025814342484</v>
      </c>
      <c r="F20" s="10">
        <f>SUM(F21:F24)</f>
        <v>889805.13</v>
      </c>
      <c r="G20" s="12">
        <f t="shared" si="2"/>
        <v>0.19807810053871011</v>
      </c>
    </row>
    <row r="21" spans="1:7" x14ac:dyDescent="0.25">
      <c r="A21" s="4" t="s">
        <v>33</v>
      </c>
      <c r="B21" s="3" t="s">
        <v>34</v>
      </c>
      <c r="C21" s="14">
        <v>144050.85</v>
      </c>
      <c r="D21" s="14">
        <v>18618.88</v>
      </c>
      <c r="E21" s="12">
        <f t="shared" si="1"/>
        <v>0.12925213561738788</v>
      </c>
      <c r="F21" s="9">
        <v>24687.63</v>
      </c>
      <c r="G21" s="12">
        <f t="shared" si="2"/>
        <v>-0.24582149035772166</v>
      </c>
    </row>
    <row r="22" spans="1:7" x14ac:dyDescent="0.25">
      <c r="A22" s="4" t="s">
        <v>35</v>
      </c>
      <c r="B22" s="3" t="s">
        <v>36</v>
      </c>
      <c r="C22" s="14">
        <v>1641208.37</v>
      </c>
      <c r="D22" s="14">
        <v>548424.75</v>
      </c>
      <c r="E22" s="12">
        <f t="shared" si="1"/>
        <v>0.33415912325623831</v>
      </c>
      <c r="F22" s="9">
        <v>354721.4</v>
      </c>
      <c r="G22" s="12">
        <f t="shared" si="2"/>
        <v>0.54607179042482346</v>
      </c>
    </row>
    <row r="23" spans="1:7" x14ac:dyDescent="0.25">
      <c r="A23" s="4" t="s">
        <v>37</v>
      </c>
      <c r="B23" s="3" t="s">
        <v>38</v>
      </c>
      <c r="C23" s="14">
        <v>2218651.7200000002</v>
      </c>
      <c r="D23" s="14">
        <v>425549.26</v>
      </c>
      <c r="E23" s="12">
        <f t="shared" si="1"/>
        <v>0.19180534563577198</v>
      </c>
      <c r="F23" s="9">
        <v>438421.1</v>
      </c>
      <c r="G23" s="12">
        <f t="shared" si="2"/>
        <v>-2.9359535843507457E-2</v>
      </c>
    </row>
    <row r="24" spans="1:7" x14ac:dyDescent="0.25">
      <c r="A24" s="4" t="s">
        <v>39</v>
      </c>
      <c r="B24" s="3" t="s">
        <v>40</v>
      </c>
      <c r="C24" s="14">
        <v>165252</v>
      </c>
      <c r="D24" s="14">
        <v>73463.149999999994</v>
      </c>
      <c r="E24" s="12">
        <f t="shared" si="1"/>
        <v>0.44455225957930916</v>
      </c>
      <c r="F24" s="9">
        <v>71975</v>
      </c>
      <c r="G24" s="12">
        <f t="shared" si="2"/>
        <v>2.0675929142063135E-2</v>
      </c>
    </row>
    <row r="25" spans="1:7" x14ac:dyDescent="0.25">
      <c r="A25" s="5" t="s">
        <v>41</v>
      </c>
      <c r="B25" s="2" t="s">
        <v>42</v>
      </c>
      <c r="C25" s="13">
        <v>3025</v>
      </c>
      <c r="D25" s="13">
        <v>0</v>
      </c>
      <c r="E25" s="12">
        <f t="shared" si="1"/>
        <v>0</v>
      </c>
      <c r="F25" s="10">
        <f>F26</f>
        <v>50.2</v>
      </c>
      <c r="G25" s="12">
        <f t="shared" si="2"/>
        <v>-1</v>
      </c>
    </row>
    <row r="26" spans="1:7" x14ac:dyDescent="0.25">
      <c r="A26" s="4" t="s">
        <v>43</v>
      </c>
      <c r="B26" s="3" t="s">
        <v>44</v>
      </c>
      <c r="C26" s="14">
        <v>3025</v>
      </c>
      <c r="D26" s="14">
        <v>0</v>
      </c>
      <c r="E26" s="12">
        <f t="shared" si="1"/>
        <v>0</v>
      </c>
      <c r="F26" s="9">
        <v>50.2</v>
      </c>
      <c r="G26" s="12">
        <f t="shared" si="2"/>
        <v>-1</v>
      </c>
    </row>
    <row r="27" spans="1:7" x14ac:dyDescent="0.25">
      <c r="A27" s="5" t="s">
        <v>45</v>
      </c>
      <c r="B27" s="2" t="s">
        <v>46</v>
      </c>
      <c r="C27" s="13">
        <v>6603153.0499999998</v>
      </c>
      <c r="D27" s="13">
        <v>3364211.51</v>
      </c>
      <c r="E27" s="12">
        <f t="shared" si="1"/>
        <v>0.50948561763232181</v>
      </c>
      <c r="F27" s="10">
        <f>SUM(F28:F33)</f>
        <v>2868369.66</v>
      </c>
      <c r="G27" s="12">
        <f t="shared" si="2"/>
        <v>0.17286539350719515</v>
      </c>
    </row>
    <row r="28" spans="1:7" x14ac:dyDescent="0.25">
      <c r="A28" s="4" t="s">
        <v>47</v>
      </c>
      <c r="B28" s="3" t="s">
        <v>48</v>
      </c>
      <c r="C28" s="14">
        <v>2439735.7999999998</v>
      </c>
      <c r="D28" s="14">
        <v>1332563.6200000001</v>
      </c>
      <c r="E28" s="12">
        <f t="shared" si="1"/>
        <v>0.54619177207630443</v>
      </c>
      <c r="F28" s="9">
        <v>1068451.96</v>
      </c>
      <c r="G28" s="12">
        <f t="shared" si="2"/>
        <v>0.24719095465929994</v>
      </c>
    </row>
    <row r="29" spans="1:7" x14ac:dyDescent="0.25">
      <c r="A29" s="4" t="s">
        <v>49</v>
      </c>
      <c r="B29" s="3" t="s">
        <v>50</v>
      </c>
      <c r="C29" s="14">
        <v>3490699.75</v>
      </c>
      <c r="D29" s="14">
        <v>1795630.14</v>
      </c>
      <c r="E29" s="12">
        <f t="shared" si="1"/>
        <v>0.51440406468645716</v>
      </c>
      <c r="F29" s="9">
        <v>1580056.5</v>
      </c>
      <c r="G29" s="12">
        <f t="shared" si="2"/>
        <v>0.13643413384268213</v>
      </c>
    </row>
    <row r="30" spans="1:7" x14ac:dyDescent="0.25">
      <c r="A30" s="4" t="s">
        <v>51</v>
      </c>
      <c r="B30" s="3" t="s">
        <v>52</v>
      </c>
      <c r="C30" s="14">
        <v>503764.5</v>
      </c>
      <c r="D30" s="14">
        <v>175689.52</v>
      </c>
      <c r="E30" s="12">
        <f t="shared" si="1"/>
        <v>0.34875327658062444</v>
      </c>
      <c r="F30" s="9">
        <v>157954.1</v>
      </c>
      <c r="G30" s="12">
        <f t="shared" si="2"/>
        <v>0.11228211233516562</v>
      </c>
    </row>
    <row r="31" spans="1:7" ht="24" x14ac:dyDescent="0.25">
      <c r="A31" s="4" t="s">
        <v>53</v>
      </c>
      <c r="B31" s="3" t="s">
        <v>54</v>
      </c>
      <c r="C31" s="14">
        <v>650</v>
      </c>
      <c r="D31" s="14">
        <v>107.64</v>
      </c>
      <c r="E31" s="12">
        <f t="shared" si="1"/>
        <v>0.1656</v>
      </c>
      <c r="F31" s="9">
        <v>97</v>
      </c>
      <c r="G31" s="12">
        <f t="shared" si="2"/>
        <v>0.10969072164948454</v>
      </c>
    </row>
    <row r="32" spans="1:7" x14ac:dyDescent="0.25">
      <c r="A32" s="4" t="s">
        <v>55</v>
      </c>
      <c r="B32" s="3" t="s">
        <v>56</v>
      </c>
      <c r="C32" s="14">
        <v>94523</v>
      </c>
      <c r="D32" s="14">
        <v>26356.2</v>
      </c>
      <c r="E32" s="12">
        <f t="shared" si="1"/>
        <v>0.27883372300921472</v>
      </c>
      <c r="F32" s="9">
        <v>33474.1</v>
      </c>
      <c r="G32" s="12">
        <f t="shared" si="2"/>
        <v>-0.21263902539575369</v>
      </c>
    </row>
    <row r="33" spans="1:7" x14ac:dyDescent="0.25">
      <c r="A33" s="4" t="s">
        <v>57</v>
      </c>
      <c r="B33" s="3" t="s">
        <v>58</v>
      </c>
      <c r="C33" s="14">
        <v>73780</v>
      </c>
      <c r="D33" s="14">
        <v>33864.39</v>
      </c>
      <c r="E33" s="12">
        <f t="shared" si="1"/>
        <v>0.45899146110056926</v>
      </c>
      <c r="F33" s="9">
        <v>28336</v>
      </c>
      <c r="G33" s="12">
        <f t="shared" si="2"/>
        <v>0.19510128458498022</v>
      </c>
    </row>
    <row r="34" spans="1:7" x14ac:dyDescent="0.25">
      <c r="A34" s="5" t="s">
        <v>59</v>
      </c>
      <c r="B34" s="2" t="s">
        <v>60</v>
      </c>
      <c r="C34" s="13">
        <v>888472</v>
      </c>
      <c r="D34" s="13">
        <v>321963.62</v>
      </c>
      <c r="E34" s="12">
        <f t="shared" si="1"/>
        <v>0.36237902826425594</v>
      </c>
      <c r="F34" s="10">
        <f>SUM(F35:F36)</f>
        <v>370802.10000000003</v>
      </c>
      <c r="G34" s="12">
        <f t="shared" si="2"/>
        <v>-0.13171036517862234</v>
      </c>
    </row>
    <row r="35" spans="1:7" x14ac:dyDescent="0.25">
      <c r="A35" s="4" t="s">
        <v>61</v>
      </c>
      <c r="B35" s="3" t="s">
        <v>62</v>
      </c>
      <c r="C35" s="14">
        <v>868640</v>
      </c>
      <c r="D35" s="14">
        <v>312977.2</v>
      </c>
      <c r="E35" s="12">
        <f t="shared" si="1"/>
        <v>0.36030714680419967</v>
      </c>
      <c r="F35" s="9">
        <v>362416.9</v>
      </c>
      <c r="G35" s="12">
        <f t="shared" si="2"/>
        <v>-0.13641665165173039</v>
      </c>
    </row>
    <row r="36" spans="1:7" x14ac:dyDescent="0.25">
      <c r="A36" s="4" t="s">
        <v>63</v>
      </c>
      <c r="B36" s="3" t="s">
        <v>64</v>
      </c>
      <c r="C36" s="14">
        <v>19832</v>
      </c>
      <c r="D36" s="14">
        <v>8986.41</v>
      </c>
      <c r="E36" s="12">
        <f t="shared" si="1"/>
        <v>0.45312676482452602</v>
      </c>
      <c r="F36" s="9">
        <v>8385.2000000000007</v>
      </c>
      <c r="G36" s="12">
        <f t="shared" si="2"/>
        <v>7.1698945761579813E-2</v>
      </c>
    </row>
    <row r="37" spans="1:7" x14ac:dyDescent="0.25">
      <c r="A37" s="5" t="s">
        <v>65</v>
      </c>
      <c r="B37" s="2" t="s">
        <v>66</v>
      </c>
      <c r="C37" s="13">
        <v>40277</v>
      </c>
      <c r="D37" s="13">
        <v>15933.4</v>
      </c>
      <c r="E37" s="12">
        <f t="shared" si="1"/>
        <v>0.39559550115450504</v>
      </c>
      <c r="F37" s="10">
        <f>SUM(F38:F38)</f>
        <v>2564.1999999999998</v>
      </c>
      <c r="G37" s="12">
        <f t="shared" si="2"/>
        <v>5.2137898759847134</v>
      </c>
    </row>
    <row r="38" spans="1:7" x14ac:dyDescent="0.25">
      <c r="A38" s="4" t="s">
        <v>67</v>
      </c>
      <c r="B38" s="3" t="s">
        <v>68</v>
      </c>
      <c r="C38" s="14">
        <v>40277</v>
      </c>
      <c r="D38" s="14">
        <v>15933.4</v>
      </c>
      <c r="E38" s="12">
        <f t="shared" si="1"/>
        <v>0.39559550115450504</v>
      </c>
      <c r="F38" s="9">
        <v>2564.1999999999998</v>
      </c>
      <c r="G38" s="12">
        <f t="shared" si="2"/>
        <v>5.2137898759847134</v>
      </c>
    </row>
    <row r="39" spans="1:7" x14ac:dyDescent="0.25">
      <c r="A39" s="5" t="s">
        <v>69</v>
      </c>
      <c r="B39" s="2" t="s">
        <v>70</v>
      </c>
      <c r="C39" s="13">
        <v>246110.6</v>
      </c>
      <c r="D39" s="13">
        <v>92716.86</v>
      </c>
      <c r="E39" s="12">
        <f t="shared" si="1"/>
        <v>0.37672843022608532</v>
      </c>
      <c r="F39" s="10">
        <f>SUM(F40:F42)</f>
        <v>119521.1</v>
      </c>
      <c r="G39" s="12">
        <f t="shared" si="2"/>
        <v>-0.22426366557871374</v>
      </c>
    </row>
    <row r="40" spans="1:7" x14ac:dyDescent="0.25">
      <c r="A40" s="4" t="s">
        <v>71</v>
      </c>
      <c r="B40" s="3" t="s">
        <v>72</v>
      </c>
      <c r="C40" s="14">
        <v>15114</v>
      </c>
      <c r="D40" s="14">
        <v>7320.65</v>
      </c>
      <c r="E40" s="12">
        <f t="shared" si="1"/>
        <v>0.48436218075956067</v>
      </c>
      <c r="F40" s="9">
        <v>6554.7</v>
      </c>
      <c r="G40" s="12">
        <f t="shared" si="2"/>
        <v>0.11685508108685369</v>
      </c>
    </row>
    <row r="41" spans="1:7" x14ac:dyDescent="0.25">
      <c r="A41" s="4" t="s">
        <v>73</v>
      </c>
      <c r="B41" s="3" t="s">
        <v>74</v>
      </c>
      <c r="C41" s="14">
        <v>96507.6</v>
      </c>
      <c r="D41" s="14">
        <v>43549.31</v>
      </c>
      <c r="E41" s="12">
        <f t="shared" si="1"/>
        <v>0.45125264745988913</v>
      </c>
      <c r="F41" s="9">
        <v>59162.5</v>
      </c>
      <c r="G41" s="12">
        <f t="shared" si="2"/>
        <v>-0.26390348616099729</v>
      </c>
    </row>
    <row r="42" spans="1:7" x14ac:dyDescent="0.25">
      <c r="A42" s="4" t="s">
        <v>75</v>
      </c>
      <c r="B42" s="3" t="s">
        <v>76</v>
      </c>
      <c r="C42" s="14">
        <v>134489</v>
      </c>
      <c r="D42" s="14">
        <v>41846.89</v>
      </c>
      <c r="E42" s="12">
        <f t="shared" si="1"/>
        <v>0.31115474127995596</v>
      </c>
      <c r="F42" s="9">
        <v>53803.9</v>
      </c>
      <c r="G42" s="12">
        <f t="shared" si="2"/>
        <v>-0.22223314666780664</v>
      </c>
    </row>
    <row r="43" spans="1:7" x14ac:dyDescent="0.25">
      <c r="A43" s="5" t="s">
        <v>77</v>
      </c>
      <c r="B43" s="2" t="s">
        <v>78</v>
      </c>
      <c r="C43" s="13">
        <v>918921.82</v>
      </c>
      <c r="D43" s="13">
        <v>378523.04</v>
      </c>
      <c r="E43" s="12">
        <f t="shared" si="1"/>
        <v>0.41192083130641083</v>
      </c>
      <c r="F43" s="10">
        <f>SUM(F44:F46)</f>
        <v>363711.6</v>
      </c>
      <c r="G43" s="12">
        <f t="shared" si="2"/>
        <v>4.0723034404181783E-2</v>
      </c>
    </row>
    <row r="44" spans="1:7" x14ac:dyDescent="0.25">
      <c r="A44" s="4" t="s">
        <v>79</v>
      </c>
      <c r="B44" s="3" t="s">
        <v>80</v>
      </c>
      <c r="C44" s="14">
        <v>733406.2</v>
      </c>
      <c r="D44" s="14">
        <v>279640.34000000003</v>
      </c>
      <c r="E44" s="12">
        <f t="shared" si="1"/>
        <v>0.38128985001763011</v>
      </c>
      <c r="F44" s="9">
        <v>258333.4</v>
      </c>
      <c r="G44" s="12">
        <f t="shared" si="2"/>
        <v>8.2478456134592093E-2</v>
      </c>
    </row>
    <row r="45" spans="1:7" x14ac:dyDescent="0.25">
      <c r="A45" s="4" t="s">
        <v>81</v>
      </c>
      <c r="B45" s="3" t="s">
        <v>82</v>
      </c>
      <c r="C45" s="14">
        <v>21281</v>
      </c>
      <c r="D45" s="14">
        <v>8241.2099999999991</v>
      </c>
      <c r="E45" s="12">
        <f t="shared" si="1"/>
        <v>0.38725670786147265</v>
      </c>
      <c r="F45" s="9">
        <v>6777.2</v>
      </c>
      <c r="G45" s="12">
        <f t="shared" si="2"/>
        <v>0.21601989022014981</v>
      </c>
    </row>
    <row r="46" spans="1:7" x14ac:dyDescent="0.25">
      <c r="A46" s="4" t="s">
        <v>83</v>
      </c>
      <c r="B46" s="3" t="s">
        <v>84</v>
      </c>
      <c r="C46" s="14">
        <v>164234.62</v>
      </c>
      <c r="D46" s="14">
        <v>90641.49</v>
      </c>
      <c r="E46" s="12">
        <f t="shared" si="1"/>
        <v>0.55190245515835823</v>
      </c>
      <c r="F46" s="9">
        <v>98601</v>
      </c>
      <c r="G46" s="12">
        <f t="shared" si="2"/>
        <v>-8.0724434843459952E-2</v>
      </c>
    </row>
    <row r="47" spans="1:7" x14ac:dyDescent="0.25">
      <c r="A47" s="5" t="s">
        <v>85</v>
      </c>
      <c r="B47" s="2" t="s">
        <v>86</v>
      </c>
      <c r="C47" s="13">
        <v>53777</v>
      </c>
      <c r="D47" s="13">
        <v>20582.91</v>
      </c>
      <c r="E47" s="12">
        <f t="shared" si="1"/>
        <v>0.3827455975602953</v>
      </c>
      <c r="F47" s="10">
        <f>SUM(F48:F50)</f>
        <v>18309.3</v>
      </c>
      <c r="G47" s="12">
        <f t="shared" si="2"/>
        <v>0.12417787681669974</v>
      </c>
    </row>
    <row r="48" spans="1:7" x14ac:dyDescent="0.25">
      <c r="A48" s="4" t="s">
        <v>87</v>
      </c>
      <c r="B48" s="3" t="s">
        <v>88</v>
      </c>
      <c r="C48" s="14">
        <v>25200</v>
      </c>
      <c r="D48" s="14">
        <v>12102</v>
      </c>
      <c r="E48" s="12">
        <f t="shared" si="1"/>
        <v>0.48023809523809524</v>
      </c>
      <c r="F48" s="9">
        <v>10200</v>
      </c>
      <c r="G48" s="12">
        <f t="shared" si="2"/>
        <v>0.18647058823529411</v>
      </c>
    </row>
    <row r="49" spans="1:7" x14ac:dyDescent="0.25">
      <c r="A49" s="4" t="s">
        <v>89</v>
      </c>
      <c r="B49" s="3" t="s">
        <v>90</v>
      </c>
      <c r="C49" s="14">
        <v>18583</v>
      </c>
      <c r="D49" s="14">
        <v>7496.01</v>
      </c>
      <c r="E49" s="12">
        <f t="shared" si="1"/>
        <v>0.40337997094118283</v>
      </c>
      <c r="F49" s="9">
        <v>6573</v>
      </c>
      <c r="G49" s="12">
        <f t="shared" si="2"/>
        <v>0.14042446371519857</v>
      </c>
    </row>
    <row r="50" spans="1:7" x14ac:dyDescent="0.25">
      <c r="A50" s="4" t="s">
        <v>91</v>
      </c>
      <c r="B50" s="3" t="s">
        <v>92</v>
      </c>
      <c r="C50" s="14">
        <v>9994</v>
      </c>
      <c r="D50" s="14">
        <v>984.9</v>
      </c>
      <c r="E50" s="12">
        <f t="shared" si="1"/>
        <v>9.8549129477686612E-2</v>
      </c>
      <c r="F50" s="9">
        <v>1536.3</v>
      </c>
      <c r="G50" s="12">
        <f t="shared" si="2"/>
        <v>-0.35891427455575081</v>
      </c>
    </row>
    <row r="51" spans="1:7" x14ac:dyDescent="0.25">
      <c r="A51" s="5" t="s">
        <v>93</v>
      </c>
      <c r="B51" s="2" t="s">
        <v>94</v>
      </c>
      <c r="C51" s="13">
        <v>10587</v>
      </c>
      <c r="D51" s="13">
        <v>0</v>
      </c>
      <c r="E51" s="12">
        <f t="shared" si="1"/>
        <v>0</v>
      </c>
      <c r="F51" s="10">
        <f>F52</f>
        <v>0</v>
      </c>
      <c r="G51" s="12">
        <v>0</v>
      </c>
    </row>
    <row r="52" spans="1:7" x14ac:dyDescent="0.25">
      <c r="A52" s="4" t="s">
        <v>95</v>
      </c>
      <c r="B52" s="3" t="s">
        <v>96</v>
      </c>
      <c r="C52" s="14">
        <v>10587</v>
      </c>
      <c r="D52" s="14">
        <v>0</v>
      </c>
      <c r="E52" s="12">
        <f t="shared" si="1"/>
        <v>0</v>
      </c>
      <c r="F52" s="9">
        <v>0</v>
      </c>
      <c r="G52" s="12">
        <v>0</v>
      </c>
    </row>
    <row r="53" spans="1:7" x14ac:dyDescent="0.25">
      <c r="A53" s="6"/>
    </row>
    <row r="54" spans="1:7" x14ac:dyDescent="0.25">
      <c r="A54" s="7" t="s">
        <v>99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2019-08-08T09:52:18Z</dcterms:modified>
</cp:coreProperties>
</file>