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bud-1\D\ГОНЧАРУК\2022\Отчет об исполнении за квартал\за 1 квартал 2022 года\Открытый бюджет\"/>
    </mc:Choice>
  </mc:AlternateContent>
  <xr:revisionPtr revIDLastSave="0" documentId="13_ncr:81_{25E6AFB5-26B1-46C4-806F-CB1A6D35850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Приложение" sheetId="1" r:id="rId1"/>
  </sheets>
  <definedNames>
    <definedName name="Z_2E47A87A_0AF7_4ED5_A1D7_AB03D25C5D32_.wvu.Cols" localSheetId="0" hidden="1">Приложение!$A:$A</definedName>
    <definedName name="Z_B23C3B3F_749D_47D9_85E6_7AF5C28E7DA5_.wvu.Cols" localSheetId="0" hidden="1">Приложение!$A:$A</definedName>
  </definedNames>
  <calcPr calcId="181029"/>
  <customWorkbookViews>
    <customWorkbookView name="Дятлова - Личное представление" guid="{2E47A87A-0AF7-4ED5-A1D7-AB03D25C5D32}" mergeInterval="0" personalView="1" maximized="1" xWindow="-9" yWindow="-9" windowWidth="1938" windowHeight="1050" activeSheetId="1"/>
    <customWorkbookView name="Скоробогатова Надежда Александровна - Личное представление" guid="{B23C3B3F-749D-47D9-85E6-7AF5C28E7DA5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I5" i="1"/>
  <c r="E23" i="1" l="1"/>
  <c r="F5" i="1"/>
  <c r="F6" i="1"/>
  <c r="F7" i="1"/>
  <c r="F8" i="1"/>
  <c r="F9" i="1"/>
  <c r="F10" i="1"/>
  <c r="F11" i="1"/>
  <c r="F12" i="1"/>
  <c r="F13" i="1"/>
  <c r="F4" i="1"/>
  <c r="G13" i="1" l="1"/>
  <c r="G4" i="1"/>
  <c r="D23" i="1" l="1"/>
  <c r="F15" i="1" l="1"/>
  <c r="F16" i="1"/>
  <c r="F17" i="1"/>
  <c r="F18" i="1"/>
  <c r="F19" i="1"/>
  <c r="F20" i="1"/>
  <c r="F21" i="1"/>
  <c r="F23" i="1"/>
  <c r="H23" i="1"/>
  <c r="G5" i="1" l="1"/>
  <c r="G6" i="1"/>
  <c r="G7" i="1"/>
  <c r="G8" i="1"/>
  <c r="G9" i="1"/>
  <c r="G10" i="1"/>
  <c r="G11" i="1"/>
  <c r="G12" i="1"/>
  <c r="G15" i="1"/>
  <c r="G16" i="1"/>
  <c r="G17" i="1"/>
  <c r="G18" i="1"/>
  <c r="G19" i="1"/>
  <c r="G20" i="1"/>
  <c r="G21" i="1"/>
  <c r="G23" i="1"/>
  <c r="I6" i="1" l="1"/>
  <c r="I7" i="1"/>
  <c r="I8" i="1"/>
  <c r="I13" i="1"/>
  <c r="I15" i="1"/>
  <c r="I16" i="1"/>
  <c r="I17" i="1"/>
  <c r="I18" i="1"/>
  <c r="I20" i="1"/>
  <c r="I23" i="1" l="1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<sst xmlns="http://schemas.openxmlformats.org/spreadsheetml/2006/main" count="47" uniqueCount="47">
  <si>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</si>
  <si>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</si>
  <si>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</si>
  <si>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</si>
  <si>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</si>
  <si>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</si>
  <si>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</si>
  <si>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</si>
  <si>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</si>
  <si>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</si>
  <si>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10 0 00 00000</t>
  </si>
  <si>
    <t>11 0 00 00000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</si>
  <si>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</si>
  <si>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</si>
  <si>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</si>
  <si>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</si>
  <si>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</si>
  <si>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</si>
  <si>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</si>
  <si>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 xml:space="preserve">Муниципальная программа городского округа Красногорск "Культура" </t>
  </si>
  <si>
    <t>Муниципальная программа городского округа Красногорск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</si>
  <si>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городского округа Красногорск «Здравоохранение»</t>
  </si>
  <si>
    <t>Муниципальная программа городского округа Красногорск  "Образование"</t>
  </si>
  <si>
    <t>Муниципальная программа гордского округа Красногорск "Социальная защита населения"</t>
  </si>
  <si>
    <t>Муниципальная программа городского округа Красногорск  «Спорт»</t>
  </si>
  <si>
    <t>Муниципальная программа "Развитие сельского хозяйства"</t>
  </si>
  <si>
    <t>Муниципальная программа городского округа Красногорск "Экология и окружающая среда"</t>
  </si>
  <si>
    <t xml:space="preserve">Муниципальная программа городского округа Красногорск «Безопасность и обеспечение безопасности жизнедеятельности населения» 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</si>
  <si>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</si>
  <si>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</si>
  <si>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</si>
  <si>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</si>
  <si>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</si>
  <si>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</si>
  <si>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</si>
  <si>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</si>
  <si>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</si>
  <si>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РАСХОДЫ по муниципальным программам ВСЕГО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</si>
  <si>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01.04.2021</t>
    </r>
    <r>
      <rPr>
        <sz val="9"/>
        <rFont val="Times New Roman"/>
        <family val="1"/>
        <charset val="204"/>
      </rPr>
      <t>, тыс. руб.</t>
    </r>
  </si>
  <si>
    <t>% выполнения плана на 1 квартал 2022 года</t>
  </si>
  <si>
    <t>% выполнения плана на 2022 год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</si>
  <si>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01.04.2022</t>
    </r>
    <r>
      <rPr>
        <sz val="9"/>
        <rFont val="Times New Roman"/>
        <family val="1"/>
        <charset val="204"/>
      </rPr>
      <t>, тыс. руб.</t>
    </r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</si>
  <si>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2022 год</t>
    </r>
    <r>
      <rPr>
        <sz val="9"/>
        <rFont val="Times New Roman"/>
        <family val="1"/>
        <charset val="204"/>
      </rPr>
      <t>, тыс. руб.</t>
    </r>
  </si>
  <si>
    <t>Муниципальная программа "Переселение граждан из аварийного жилищного фонда"</t>
  </si>
  <si>
    <r>
  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rFont val="Times New Roman"/>
        <family val="1"/>
        <charset val="204"/>
      </rPr>
      <t>01.04.2022</t>
    </r>
    <r>
      <rPr>
        <b/>
        <sz val="11"/>
        <rFont val="Times New Roman"/>
        <family val="1"/>
        <charset val="204"/>
      </rPr>
      <t>)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</si>
  <si>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2021</t>
    </r>
    <r>
      <rPr>
        <sz val="9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</si>
  <si>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на 1 квартал </t>
    </r>
    <r>
      <rPr>
        <i/>
        <sz val="9"/>
        <rFont val="Times New Roman"/>
        <family val="1"/>
        <charset val="204"/>
      </rPr>
      <t>2022 года</t>
    </r>
    <r>
      <rPr>
        <sz val="9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</si>
</sst>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.00;[Red]\-##,##0.00;0.00;@"/>
  </numFmts>
  <fonts count="15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1"/>
      <name val="Times New Roman Cyr"/>
      <charset val="204"/>
    </font>
    <font>
      <sz val="11"/>
      <color theme="1"/>
      <name val="Times New Roman Cyr"/>
      <charset val="204"/>
    </font>
    <font>
      <sz val="11"/>
      <name val="Calibri"/>
      <family val="2"/>
    </font>
    <font>
      <sz val="9"/>
      <color theme="1"/>
      <name val="Arial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10" fontId="8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/>
    <xf numFmtId="4" fontId="9" fillId="0" borderId="1" xfId="0" applyNumberFormat="1" applyFont="1" applyBorder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4" fontId="14" fillId="0" borderId="1" xfId="2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/>
    <xf numFmtId="10" fontId="6" fillId="0" borderId="1" xfId="0" applyNumberFormat="1" applyFont="1" applyBorder="1" applyAlignment="1">
      <alignment wrapText="1"/>
    </xf>
    <xf numFmtId="10" fontId="6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4" fontId="14" fillId="0" borderId="1" xfId="2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" xfId="1" xr:uid="{AA6C41C7-1DAA-4D31-90FD-69E5592BA1B8}"/>
    <cellStyle name="Обычный_2017 1 квартал" xfId="2" xr:uid="{B3F1FFF5-9F75-4A63-8783-EECDD6E45D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D410021-4116-4544-A40C-4B7FFA21BE1C}" diskRevisions="1" revisionId="21" version="7">
  <header guid="{D932384C-3BF5-4C4A-9B02-38151D34B053}" dateTime="2022-06-20T15:06:17" maxSheetId="2" userName="Скоробогатова Надежда Александровна" r:id="rId1">
    <sheetIdMap count="1">
      <sheetId val="1"/>
    </sheetIdMap>
  </header>
  <header guid="{04587923-E536-474B-8DE4-C85D82760E8F}" dateTime="2022-06-20T15:07:24" maxSheetId="2" userName="Скоробогатова Надежда Александровна" r:id="rId2" minRId="1">
    <sheetIdMap count="1">
      <sheetId val="1"/>
    </sheetIdMap>
  </header>
  <header guid="{873FE299-90B8-47F6-92DE-AD60FE8E1C35}" dateTime="2022-06-20T15:08:00" maxSheetId="2" userName="Скоробогатова Надежда Александровна" r:id="rId3">
    <sheetIdMap count="1">
      <sheetId val="1"/>
    </sheetIdMap>
  </header>
  <header guid="{BBD6EC51-EF47-4E85-8A02-0224E7C86ED6}" dateTime="2022-06-20T15:08:49" maxSheetId="2" userName="Скоробогатова Надежда Александровна" r:id="rId4">
    <sheetIdMap count="1">
      <sheetId val="1"/>
    </sheetIdMap>
  </header>
  <header guid="{98378ED6-3BF4-4F44-93D9-3EB1A267060E}" dateTime="2022-06-20T15:35:01" maxSheetId="2" userName="Скоробогатова Надежда Александровна" r:id="rId5" minRId="3" maxRId="4">
    <sheetIdMap count="1">
      <sheetId val="1"/>
    </sheetIdMap>
  </header>
  <header guid="{DFD1D3AB-6C88-4B66-977F-BCDE155EC7BF}" dateTime="2022-06-20T16:09:46" maxSheetId="2" userName="Дятлова" r:id="rId6" minRId="5" maxRId="18">
    <sheetIdMap count="1">
      <sheetId val="1"/>
    </sheetIdMap>
  </header>
  <header guid="{AD410021-4116-4544-A40C-4B7FFA21BE1C}" dateTime="2022-06-20T16:17:43" maxSheetId="2" userName="Дятлова" r:id="rId7" minRId="2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D3" t="inlineStr">
      <is>
        <r>
          <t xml:space="preserve">Утвержденные бюджетные назначения на 1 квартал </t>
        </r>
        <r>
          <rPr>
            <i/>
            <sz val="9"/>
            <rFont val="Times New Roman"/>
            <family val="1"/>
            <charset val="204"/>
          </rPr>
          <t>2022 гоад</t>
        </r>
        <r>
          <rPr>
            <sz val="9"/>
            <rFont val="Times New Roman"/>
            <family val="1"/>
            <charset val="204"/>
          </rPr>
          <t>, тыс. руб.</t>
        </r>
      </is>
    </oc>
    <nc r="D3" t="inlineStr">
      <is>
        <r>
          <t xml:space="preserve">Утвержденные бюджетные назначения на 1 квартал </t>
        </r>
        <r>
          <rPr>
            <i/>
            <sz val="9"/>
            <rFont val="Times New Roman"/>
            <family val="1"/>
            <charset val="204"/>
          </rPr>
          <t>2022 года</t>
        </r>
        <r>
          <rPr>
            <sz val="9"/>
            <rFont val="Times New Roman"/>
            <family val="1"/>
            <charset val="204"/>
          </rPr>
          <t>, тыс. руб.</t>
        </r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23C3B3F-749D-47D9-85E6-7AF5C28E7DA5}" action="delete"/>
  <rdn rId="0" localSheetId="1" customView="1" name="Z_B23C3B3F_749D_47D9_85E6_7AF5C28E7DA5_.wvu.Cols" hidden="1" oldHidden="1">
    <formula>Приложение!$A:$A</formula>
    <oldFormula>Приложение!$A:$A</oldFormula>
  </rdn>
  <rcv guid="{B23C3B3F-749D-47D9-85E6-7AF5C28E7DA5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2:I15" start="0" length="2147483647">
    <dxf>
      <font>
        <color auto="1"/>
      </font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4">
    <dxf>
      <alignment horizontal="center"/>
    </dxf>
  </rfmt>
  <rfmt sheetId="1" s="1" sqref="C11" start="0" length="0">
    <dxf>
      <font>
        <sz val="11"/>
        <color auto="1"/>
        <name val="Calibri"/>
        <family val="2"/>
        <charset val="204"/>
        <scheme val="none"/>
      </font>
      <numFmt numFmtId="164" formatCode="##,##0.00;[Red]\-##,##0.00;0.00;@"/>
      <alignment horizontal="right" vertical="center"/>
    </dxf>
  </rfmt>
  <rcc rId="3" sId="1" odxf="1" s="1" dxf="1" numFmtId="4">
    <nc r="C12">
      <v>119678.39999999999</v>
    </nc>
    <ndxf>
      <font>
        <sz val="11"/>
        <color auto="1"/>
        <name val="Calibri"/>
        <family val="2"/>
        <charset val="204"/>
        <scheme val="none"/>
      </font>
      <numFmt numFmtId="164" formatCode="##,##0.00;[Red]\-##,##0.00;0.00;@"/>
      <alignment horizontal="right" vertical="center"/>
    </ndxf>
  </rcc>
  <rfmt sheetId="1" s="1" sqref="C13" start="0" length="0">
    <dxf>
      <font>
        <sz val="11"/>
        <color auto="1"/>
        <name val="Calibri"/>
        <family val="2"/>
        <charset val="204"/>
        <scheme val="none"/>
      </font>
      <numFmt numFmtId="164" formatCode="##,##0.00;[Red]\-##,##0.00;0.00;@"/>
      <alignment horizontal="right" vertical="center"/>
    </dxf>
  </rfmt>
  <rfmt sheetId="1" s="1" sqref="C14" start="0" length="0">
    <dxf>
      <font>
        <sz val="11"/>
        <color auto="1"/>
        <name val="Calibri"/>
        <family val="2"/>
        <charset val="204"/>
        <scheme val="none"/>
      </font>
      <numFmt numFmtId="164" formatCode="##,##0.00;[Red]\-##,##0.00;0.00;@"/>
      <alignment horizontal="right" vertical="center"/>
    </dxf>
  </rfmt>
  <rcc rId="4" sId="1" odxf="1" s="1" dxf="1" numFmtId="4">
    <nc r="C15">
      <v>1034041.45</v>
    </nc>
    <ndxf>
      <font>
        <sz val="11"/>
        <color auto="1"/>
        <name val="Calibri"/>
        <family val="2"/>
        <charset val="204"/>
        <scheme val="none"/>
      </font>
      <numFmt numFmtId="164" formatCode="##,##0.00;[Red]\-##,##0.00;0.00;@"/>
      <alignment horizontal="right" vertical="center"/>
    </ndxf>
  </rcc>
  <rfmt sheetId="1" s="1" sqref="C16" start="0" length="0">
    <dxf>
      <font>
        <sz val="11"/>
        <color auto="1"/>
        <name val="Calibri"/>
        <family val="2"/>
        <charset val="204"/>
        <scheme val="none"/>
      </font>
      <numFmt numFmtId="164" formatCode="##,##0.00;[Red]\-##,##0.00;0.00;@"/>
      <alignment horizontal="right" vertical="center"/>
    </dxf>
  </rfmt>
  <rfmt sheetId="1" s="1" sqref="C17" start="0" length="0">
    <dxf>
      <font>
        <sz val="11"/>
        <color auto="1"/>
        <name val="Calibri"/>
        <family val="2"/>
        <charset val="204"/>
        <scheme val="none"/>
      </font>
      <numFmt numFmtId="164" formatCode="##,##0.00;[Red]\-##,##0.00;0.00;@"/>
      <alignment horizontal="right" vertical="center"/>
    </dxf>
  </rfmt>
  <rfmt sheetId="1" s="1" sqref="C18" start="0" length="0">
    <dxf>
      <font>
        <sz val="11"/>
        <color auto="1"/>
        <name val="Calibri"/>
        <family val="2"/>
        <charset val="204"/>
        <scheme val="none"/>
      </font>
      <numFmt numFmtId="164" formatCode="##,##0.00;[Red]\-##,##0.00;0.00;@"/>
      <alignment horizontal="right" vertical="center"/>
    </dxf>
  </rfmt>
  <rfmt sheetId="1" s="1" sqref="C19" start="0" length="0">
    <dxf>
      <font>
        <sz val="11"/>
        <color auto="1"/>
        <name val="Calibri"/>
        <family val="2"/>
        <charset val="204"/>
        <scheme val="none"/>
      </font>
      <numFmt numFmtId="164" formatCode="##,##0.00;[Red]\-##,##0.00;0.00;@"/>
      <alignment horizontal="right" vertical="center"/>
    </dxf>
  </rfmt>
  <rfmt sheetId="1" s="1" sqref="C20" start="0" length="0">
    <dxf>
      <font>
        <sz val="11"/>
        <color auto="1"/>
        <name val="Calibri"/>
        <family val="2"/>
        <charset val="204"/>
        <scheme val="none"/>
      </font>
      <numFmt numFmtId="164" formatCode="##,##0.00;[Red]\-##,##0.00;0.00;@"/>
      <alignment horizontal="right" vertical="center"/>
    </dxf>
  </rfmt>
  <rfmt sheetId="1" s="1" sqref="C21" start="0" length="0">
    <dxf>
      <font>
        <sz val="11"/>
        <color auto="1"/>
        <name val="Calibri"/>
        <family val="2"/>
        <charset val="204"/>
        <scheme val="none"/>
      </font>
      <numFmt numFmtId="164" formatCode="##,##0.00;[Red]\-##,##0.00;0.00;@"/>
      <alignment horizontal="right" vertical="center"/>
    </dxf>
  </rfmt>
  <rfmt sheetId="1" s="1" sqref="C22" start="0" length="0">
    <dxf>
      <font>
        <sz val="11"/>
        <color auto="1"/>
        <name val="Calibri"/>
        <family val="2"/>
        <charset val="204"/>
        <scheme val="none"/>
      </font>
      <numFmt numFmtId="164" formatCode="##,##0.00;[Red]\-##,##0.00;0.00;@"/>
      <alignment horizontal="right" vertical="center"/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 numFmtId="4">
    <nc r="C4">
      <v>23302</v>
    </nc>
  </rcc>
  <rcc rId="6" sId="1" numFmtId="4">
    <nc r="C5">
      <v>1186854.6499999999</v>
    </nc>
  </rcc>
  <rcc rId="7" sId="1" numFmtId="4">
    <nc r="C6">
      <v>7215966.0800000001</v>
    </nc>
  </rcc>
  <rcc rId="8" sId="1" numFmtId="4">
    <nc r="C7">
      <v>167419</v>
    </nc>
  </rcc>
  <rcc rId="9" sId="1" numFmtId="4">
    <nc r="C8">
      <v>632635</v>
    </nc>
  </rcc>
  <rcc rId="10" sId="1" numFmtId="4">
    <nc r="C9">
      <v>6672</v>
    </nc>
  </rcc>
  <rcc rId="11" sId="1" numFmtId="4">
    <nc r="C10">
      <v>84726.74</v>
    </nc>
  </rcc>
  <rcc rId="12" sId="1" numFmtId="4">
    <nc r="C11">
      <v>407373.9</v>
    </nc>
  </rcc>
  <rcc rId="13" sId="1" numFmtId="4">
    <nc r="C13">
      <v>709728.32</v>
    </nc>
  </rcc>
  <rcc rId="14" sId="1" numFmtId="4">
    <nc r="C14">
      <v>7700</v>
    </nc>
  </rcc>
  <rcc rId="15" sId="1" numFmtId="4">
    <nc r="C16">
      <v>109312.6</v>
    </nc>
  </rcc>
  <rfmt sheetId="1" sqref="C17">
    <dxf>
      <fill>
        <patternFill patternType="solid">
          <bgColor rgb="FFFFFF00"/>
        </patternFill>
      </fill>
    </dxf>
  </rfmt>
  <rcc rId="16" sId="1" numFmtId="4">
    <nc r="C19">
      <v>13674.16</v>
    </nc>
  </rcc>
  <rcc rId="17" sId="1" numFmtId="4">
    <nc r="C20">
      <v>2764785.79</v>
    </nc>
  </rcc>
  <rcc rId="18" sId="1" numFmtId="4">
    <nc r="C22">
      <v>196454.02</v>
    </nc>
  </rcc>
  <rdn rId="0" localSheetId="1" customView="1" name="Z_2E47A87A_0AF7_4ED5_A1D7_AB03D25C5D32_.wvu.Cols" hidden="1" oldHidden="1">
    <formula>Приложение!$A:$A</formula>
  </rdn>
  <rcv guid="{2E47A87A-0AF7-4ED5-A1D7-AB03D25C5D32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" sId="1" numFmtId="4">
    <oc r="C17">
      <v>1445645.3794499999</v>
    </oc>
    <nc r="C17">
      <v>1447445.38</v>
    </nc>
  </rcc>
  <rfmt sheetId="1" sqref="C17">
    <dxf>
      <fill>
        <patternFill patternType="none">
          <bgColor auto="1"/>
        </patternFill>
      </fill>
    </dxf>
  </rfmt>
  <rcv guid="{2E47A87A-0AF7-4ED5-A1D7-AB03D25C5D32}" action="delete"/>
  <rdn rId="0" localSheetId="1" customView="1" name="Z_2E47A87A_0AF7_4ED5_A1D7_AB03D25C5D32_.wvu.Cols" hidden="1" oldHidden="1">
    <formula>Приложение!$A:$A</formula>
    <oldFormula>Приложение!$A:$A</oldFormula>
  </rdn>
  <rcv guid="{2E47A87A-0AF7-4ED5-A1D7-AB03D25C5D3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topLeftCell="B1" zoomScaleNormal="100" workbookViewId="0">
      <selection activeCell="C23" sqref="C23"/>
    </sheetView>
  </sheetViews>
  <sheetFormatPr defaultRowHeight="14.4" x14ac:dyDescent="0.3"/>
  <cols>
    <col min="1" max="1" width="12.6640625" hidden="1" customWidth="1"/>
    <col min="2" max="2" width="60.44140625" customWidth="1"/>
    <col min="3" max="5" width="15.44140625" customWidth="1"/>
    <col min="6" max="6" width="12.33203125" customWidth="1"/>
    <col min="7" max="7" width="9.6640625" customWidth="1"/>
    <col min="8" max="9" width="15.44140625" customWidth="1"/>
  </cols>
  <sheetData>
    <row r="1" spans="1:9" ht="42" customHeight="1" x14ac:dyDescent="0.3">
      <c r="A1" s="17" t="s">
        <v>44</v>
      </c>
      <c r="B1" s="17"/>
      <c r="C1" s="17"/>
      <c r="D1" s="17"/>
      <c r="E1" s="17"/>
      <c r="F1" s="17"/>
      <c r="G1" s="17"/>
      <c r="H1" s="17"/>
      <c r="I1" s="17"/>
    </row>
    <row r="3" spans="1:9" ht="65.25" customHeight="1" x14ac:dyDescent="0.3">
      <c r="A3" s="1" t="s">
        <v>0</v>
      </c>
      <c r="B3" s="1" t="s">
        <v>1</v>
      </c>
      <c r="C3" s="5" t="s">
        <v>42</v>
      </c>
      <c r="D3" s="5" t="s">
        <v>46</v>
      </c>
      <c r="E3" s="5" t="s">
        <v>41</v>
      </c>
      <c r="F3" s="1" t="s">
        <v>40</v>
      </c>
      <c r="G3" s="1" t="s">
        <v>39</v>
      </c>
      <c r="H3" s="5" t="s">
        <v>38</v>
      </c>
      <c r="I3" s="5" t="s">
        <v>45</v>
      </c>
    </row>
    <row r="4" spans="1:9" ht="27.6" x14ac:dyDescent="0.3">
      <c r="A4" s="3" t="s">
        <v>2</v>
      </c>
      <c r="B4" s="11" t="s">
        <v>21</v>
      </c>
      <c r="C4" s="6">
        <v>23302</v>
      </c>
      <c r="D4" s="13">
        <v>6032</v>
      </c>
      <c r="E4" s="6">
        <v>2726.25</v>
      </c>
      <c r="F4" s="7">
        <f>E4/C4</f>
        <v>0.1169963951592138</v>
      </c>
      <c r="G4" s="7">
        <f>E4/D4</f>
        <v>0.45196452254641911</v>
      </c>
      <c r="H4" s="6">
        <v>4101.8999999999996</v>
      </c>
      <c r="I4" s="7">
        <v>0</v>
      </c>
    </row>
    <row r="5" spans="1:9" ht="27.6" x14ac:dyDescent="0.3">
      <c r="A5" s="3" t="s">
        <v>3</v>
      </c>
      <c r="B5" s="11" t="s">
        <v>19</v>
      </c>
      <c r="C5" s="6">
        <v>1186854.6499999999</v>
      </c>
      <c r="D5" s="13">
        <v>314468.53431999998</v>
      </c>
      <c r="E5" s="6">
        <v>290280.21000000002</v>
      </c>
      <c r="F5" s="7">
        <f t="shared" ref="F5:F13" si="0">E5/C5</f>
        <v>0.24457940995554936</v>
      </c>
      <c r="G5" s="7">
        <f t="shared" ref="G5:G23" si="1">E5/D5</f>
        <v>0.92308189316204792</v>
      </c>
      <c r="H5" s="6">
        <v>275912.90000000002</v>
      </c>
      <c r="I5" s="7">
        <f>(E5-H5)/H5</f>
        <v>5.2071903850816677E-2</v>
      </c>
    </row>
    <row r="6" spans="1:9" ht="27.6" x14ac:dyDescent="0.3">
      <c r="A6" s="3" t="s">
        <v>4</v>
      </c>
      <c r="B6" s="11" t="s">
        <v>22</v>
      </c>
      <c r="C6" s="6">
        <v>7215966.0800000001</v>
      </c>
      <c r="D6" s="13">
        <v>2033156.72438</v>
      </c>
      <c r="E6" s="6">
        <v>1581018.34</v>
      </c>
      <c r="F6" s="7">
        <f t="shared" si="0"/>
        <v>0.2191000238182938</v>
      </c>
      <c r="G6" s="7">
        <f t="shared" si="1"/>
        <v>0.77761754469868671</v>
      </c>
      <c r="H6" s="6">
        <v>1275953.8</v>
      </c>
      <c r="I6" s="7">
        <f t="shared" ref="I6:I23" si="2">(E6-H6)/H6</f>
        <v>0.23908744971800705</v>
      </c>
    </row>
    <row r="7" spans="1:9" ht="27.6" x14ac:dyDescent="0.3">
      <c r="A7" s="3" t="s">
        <v>5</v>
      </c>
      <c r="B7" s="11" t="s">
        <v>23</v>
      </c>
      <c r="C7" s="6">
        <v>167419</v>
      </c>
      <c r="D7" s="13">
        <v>31051.535</v>
      </c>
      <c r="E7" s="6">
        <v>23348.22</v>
      </c>
      <c r="F7" s="7">
        <f t="shared" si="0"/>
        <v>0.13945979846970774</v>
      </c>
      <c r="G7" s="7">
        <f t="shared" si="1"/>
        <v>0.75191838342291295</v>
      </c>
      <c r="H7" s="6">
        <v>24693.8</v>
      </c>
      <c r="I7" s="7">
        <f t="shared" si="2"/>
        <v>-5.4490600879572935E-2</v>
      </c>
    </row>
    <row r="8" spans="1:9" ht="27.6" x14ac:dyDescent="0.3">
      <c r="A8" s="3" t="s">
        <v>6</v>
      </c>
      <c r="B8" s="12" t="s">
        <v>24</v>
      </c>
      <c r="C8" s="6">
        <v>632635</v>
      </c>
      <c r="D8" s="13">
        <v>149168.61499999999</v>
      </c>
      <c r="E8" s="9">
        <v>148296.60999999999</v>
      </c>
      <c r="F8" s="7">
        <f t="shared" si="0"/>
        <v>0.23441101108854234</v>
      </c>
      <c r="G8" s="7">
        <f t="shared" si="1"/>
        <v>0.99415423277879189</v>
      </c>
      <c r="H8" s="9">
        <v>125525.1</v>
      </c>
      <c r="I8" s="7">
        <f t="shared" si="2"/>
        <v>0.18141001281815333</v>
      </c>
    </row>
    <row r="9" spans="1:9" x14ac:dyDescent="0.3">
      <c r="A9" s="3" t="s">
        <v>7</v>
      </c>
      <c r="B9" s="11" t="s">
        <v>25</v>
      </c>
      <c r="C9" s="6">
        <v>6672</v>
      </c>
      <c r="D9" s="13">
        <v>1478.3</v>
      </c>
      <c r="E9" s="9">
        <v>629.86</v>
      </c>
      <c r="F9" s="7">
        <f t="shared" si="0"/>
        <v>9.4403477218225423E-2</v>
      </c>
      <c r="G9" s="7">
        <f t="shared" si="1"/>
        <v>0.42607048636947847</v>
      </c>
      <c r="H9" s="9">
        <v>161</v>
      </c>
      <c r="I9" s="7">
        <v>0</v>
      </c>
    </row>
    <row r="10" spans="1:9" ht="27.6" x14ac:dyDescent="0.3">
      <c r="A10" s="3" t="s">
        <v>8</v>
      </c>
      <c r="B10" s="11" t="s">
        <v>26</v>
      </c>
      <c r="C10" s="6">
        <v>84726.74</v>
      </c>
      <c r="D10" s="13">
        <v>8153.0742799999998</v>
      </c>
      <c r="E10" s="9">
        <v>7481.49</v>
      </c>
      <c r="F10" s="7">
        <f t="shared" si="0"/>
        <v>8.8301402839292525E-2</v>
      </c>
      <c r="G10" s="7">
        <f t="shared" si="1"/>
        <v>0.91762809255308297</v>
      </c>
      <c r="H10" s="9">
        <v>3957.9</v>
      </c>
      <c r="I10" s="7">
        <v>0</v>
      </c>
    </row>
    <row r="11" spans="1:9" ht="41.4" x14ac:dyDescent="0.3">
      <c r="A11" s="3" t="s">
        <v>9</v>
      </c>
      <c r="B11" s="12" t="s">
        <v>27</v>
      </c>
      <c r="C11" s="13">
        <v>407373.9</v>
      </c>
      <c r="D11" s="13">
        <v>58445.09</v>
      </c>
      <c r="E11" s="9">
        <v>38393.370000000003</v>
      </c>
      <c r="F11" s="7">
        <f t="shared" si="0"/>
        <v>9.4246023125192854E-2</v>
      </c>
      <c r="G11" s="7">
        <f t="shared" si="1"/>
        <v>0.65691352344568221</v>
      </c>
      <c r="H11" s="9">
        <v>30435.1</v>
      </c>
      <c r="I11" s="7">
        <v>0</v>
      </c>
    </row>
    <row r="12" spans="1:9" x14ac:dyDescent="0.3">
      <c r="A12" s="3" t="s">
        <v>10</v>
      </c>
      <c r="B12" s="11" t="s">
        <v>28</v>
      </c>
      <c r="C12" s="13">
        <v>119678.39999999999</v>
      </c>
      <c r="D12" s="13">
        <v>29481.15</v>
      </c>
      <c r="E12" s="14">
        <v>16010.38</v>
      </c>
      <c r="F12" s="15">
        <f t="shared" si="0"/>
        <v>0.13377835933635476</v>
      </c>
      <c r="G12" s="15">
        <f t="shared" si="1"/>
        <v>0.54307175941237018</v>
      </c>
      <c r="H12" s="14">
        <v>14339.5</v>
      </c>
      <c r="I12" s="15">
        <v>0</v>
      </c>
    </row>
    <row r="13" spans="1:9" ht="27.6" x14ac:dyDescent="0.3">
      <c r="A13" s="3" t="s">
        <v>11</v>
      </c>
      <c r="B13" s="11" t="s">
        <v>29</v>
      </c>
      <c r="C13" s="13">
        <v>709728.32</v>
      </c>
      <c r="D13" s="13">
        <v>22587.766339999998</v>
      </c>
      <c r="E13" s="14">
        <v>22359.759999999998</v>
      </c>
      <c r="F13" s="15">
        <f t="shared" si="0"/>
        <v>3.1504674915607142E-2</v>
      </c>
      <c r="G13" s="15">
        <f>E13/D13</f>
        <v>0.98990575975650008</v>
      </c>
      <c r="H13" s="14">
        <v>7447.9</v>
      </c>
      <c r="I13" s="15">
        <f t="shared" si="2"/>
        <v>2.0021563125176223</v>
      </c>
    </row>
    <row r="14" spans="1:9" x14ac:dyDescent="0.3">
      <c r="A14" s="3" t="s">
        <v>12</v>
      </c>
      <c r="B14" s="11" t="s">
        <v>30</v>
      </c>
      <c r="C14" s="13">
        <v>7700</v>
      </c>
      <c r="D14" s="13">
        <v>0</v>
      </c>
      <c r="E14" s="14">
        <v>0</v>
      </c>
      <c r="F14" s="16">
        <v>0</v>
      </c>
      <c r="G14" s="15">
        <v>0</v>
      </c>
      <c r="H14" s="14">
        <v>0</v>
      </c>
      <c r="I14" s="15">
        <v>0</v>
      </c>
    </row>
    <row r="15" spans="1:9" ht="27.6" x14ac:dyDescent="0.3">
      <c r="A15" s="3" t="s">
        <v>13</v>
      </c>
      <c r="B15" s="11" t="s">
        <v>31</v>
      </c>
      <c r="C15" s="13">
        <v>1034041.45</v>
      </c>
      <c r="D15" s="13">
        <v>242529.28226000001</v>
      </c>
      <c r="E15" s="14">
        <v>211442.19</v>
      </c>
      <c r="F15" s="15">
        <f t="shared" ref="F15:F21" si="3">E15/C15</f>
        <v>0.20448134840242624</v>
      </c>
      <c r="G15" s="15">
        <f t="shared" si="1"/>
        <v>0.87182128289699246</v>
      </c>
      <c r="H15" s="14">
        <v>191527.1</v>
      </c>
      <c r="I15" s="15">
        <f t="shared" si="2"/>
        <v>0.10398053330312</v>
      </c>
    </row>
    <row r="16" spans="1:9" ht="55.2" x14ac:dyDescent="0.3">
      <c r="A16" s="3" t="s">
        <v>14</v>
      </c>
      <c r="B16" s="11" t="s">
        <v>20</v>
      </c>
      <c r="C16" s="13">
        <v>109312.6</v>
      </c>
      <c r="D16" s="13">
        <v>18495.5</v>
      </c>
      <c r="E16" s="9">
        <v>15260.35</v>
      </c>
      <c r="F16" s="7">
        <f t="shared" si="3"/>
        <v>0.13960284541763712</v>
      </c>
      <c r="G16" s="7">
        <f t="shared" si="1"/>
        <v>0.82508448000865076</v>
      </c>
      <c r="H16" s="9">
        <v>13524.2</v>
      </c>
      <c r="I16" s="7">
        <f t="shared" si="2"/>
        <v>0.12837358217121897</v>
      </c>
    </row>
    <row r="17" spans="1:9" ht="27.6" x14ac:dyDescent="0.3">
      <c r="A17" s="3" t="s">
        <v>15</v>
      </c>
      <c r="B17" s="11" t="s">
        <v>32</v>
      </c>
      <c r="C17" s="18">
        <v>1447445.38</v>
      </c>
      <c r="D17" s="13">
        <v>390421.98106999998</v>
      </c>
      <c r="E17" s="9">
        <v>381642.96</v>
      </c>
      <c r="F17" s="7">
        <f t="shared" si="3"/>
        <v>0.26366657096242213</v>
      </c>
      <c r="G17" s="7">
        <f t="shared" si="1"/>
        <v>0.97751401945674277</v>
      </c>
      <c r="H17" s="9">
        <v>278698.3</v>
      </c>
      <c r="I17" s="7">
        <f t="shared" si="2"/>
        <v>0.36937670592178007</v>
      </c>
    </row>
    <row r="18" spans="1:9" ht="27.6" x14ac:dyDescent="0.3">
      <c r="A18" s="3" t="s">
        <v>16</v>
      </c>
      <c r="B18" s="11" t="s">
        <v>33</v>
      </c>
      <c r="C18" s="13">
        <v>300437.5</v>
      </c>
      <c r="D18" s="13">
        <v>70344.567999999999</v>
      </c>
      <c r="E18" s="9">
        <v>46168.87</v>
      </c>
      <c r="F18" s="7">
        <f t="shared" si="3"/>
        <v>0.15367212814645309</v>
      </c>
      <c r="G18" s="7">
        <f t="shared" si="1"/>
        <v>0.65632459353506878</v>
      </c>
      <c r="H18" s="9">
        <v>54995.7</v>
      </c>
      <c r="I18" s="7">
        <f t="shared" si="2"/>
        <v>-0.16050036639228149</v>
      </c>
    </row>
    <row r="19" spans="1:9" x14ac:dyDescent="0.3">
      <c r="A19" s="3" t="s">
        <v>17</v>
      </c>
      <c r="B19" s="11" t="s">
        <v>34</v>
      </c>
      <c r="C19" s="13">
        <v>13674.16</v>
      </c>
      <c r="D19" s="13">
        <v>3190</v>
      </c>
      <c r="E19" s="9">
        <v>239.03</v>
      </c>
      <c r="F19" s="7">
        <f t="shared" si="3"/>
        <v>1.7480415616023214E-2</v>
      </c>
      <c r="G19" s="7">
        <f t="shared" si="1"/>
        <v>7.4931034482758618E-2</v>
      </c>
      <c r="H19" s="9">
        <v>192.6</v>
      </c>
      <c r="I19" s="7">
        <v>0</v>
      </c>
    </row>
    <row r="20" spans="1:9" ht="27.6" x14ac:dyDescent="0.3">
      <c r="A20" s="3" t="s">
        <v>18</v>
      </c>
      <c r="B20" s="11" t="s">
        <v>35</v>
      </c>
      <c r="C20" s="13">
        <v>2764785.79</v>
      </c>
      <c r="D20" s="13">
        <v>333152.75569999998</v>
      </c>
      <c r="E20" s="9">
        <v>256881.13</v>
      </c>
      <c r="F20" s="7">
        <f t="shared" si="3"/>
        <v>9.291176586957213E-2</v>
      </c>
      <c r="G20" s="7">
        <f t="shared" si="1"/>
        <v>0.77106109916532806</v>
      </c>
      <c r="H20" s="9">
        <v>277434.3</v>
      </c>
      <c r="I20" s="7">
        <f t="shared" si="2"/>
        <v>-7.4083017132344428E-2</v>
      </c>
    </row>
    <row r="21" spans="1:9" ht="27.6" x14ac:dyDescent="0.3">
      <c r="A21" s="4"/>
      <c r="B21" s="11" t="s">
        <v>36</v>
      </c>
      <c r="C21" s="13">
        <v>4044968.6927200002</v>
      </c>
      <c r="D21" s="13">
        <v>758547.96961999999</v>
      </c>
      <c r="E21" s="9">
        <v>223837.69</v>
      </c>
      <c r="F21" s="7">
        <f t="shared" si="3"/>
        <v>5.533731086790749E-2</v>
      </c>
      <c r="G21" s="7">
        <f t="shared" si="1"/>
        <v>0.29508705970452087</v>
      </c>
      <c r="H21" s="9">
        <v>27375</v>
      </c>
      <c r="I21" s="7">
        <v>0</v>
      </c>
    </row>
    <row r="22" spans="1:9" ht="27.6" x14ac:dyDescent="0.3">
      <c r="A22" s="4"/>
      <c r="B22" s="11" t="s">
        <v>43</v>
      </c>
      <c r="C22" s="13">
        <v>196454.02</v>
      </c>
      <c r="D22" s="13">
        <v>0</v>
      </c>
      <c r="E22" s="9">
        <v>0</v>
      </c>
      <c r="F22" s="7">
        <v>0</v>
      </c>
      <c r="G22" s="7">
        <v>0</v>
      </c>
      <c r="H22" s="9"/>
      <c r="I22" s="7"/>
    </row>
    <row r="23" spans="1:9" x14ac:dyDescent="0.3">
      <c r="A23" s="4"/>
      <c r="B23" s="2" t="s">
        <v>37</v>
      </c>
      <c r="C23" s="13">
        <f>SUM(C4:C22)</f>
        <v>20473175.682719998</v>
      </c>
      <c r="D23" s="13">
        <f>SUM(D4:D22)</f>
        <v>4470704.8459700001</v>
      </c>
      <c r="E23" s="13">
        <f>SUM(E4:E22)</f>
        <v>3266016.7099999995</v>
      </c>
      <c r="F23" s="8">
        <f t="shared" ref="F23" si="4">E23/C23</f>
        <v>0.1595266294108256</v>
      </c>
      <c r="G23" s="8">
        <f t="shared" si="1"/>
        <v>0.73053731403093292</v>
      </c>
      <c r="H23" s="10">
        <f>SUM(H4:H21)</f>
        <v>2606276.1</v>
      </c>
      <c r="I23" s="8">
        <f t="shared" si="2"/>
        <v>0.25313534893712886</v>
      </c>
    </row>
  </sheetData>
  <customSheetViews>
    <customSheetView guid="{2E47A87A-0AF7-4ED5-A1D7-AB03D25C5D32}" fitToPage="1" hiddenColumns="1" topLeftCell="B1">
      <selection activeCell="C23" sqref="C23"/>
      <pageMargins left="0.70866141732283472" right="0.70866141732283472" top="0.74803149606299213" bottom="0.74803149606299213" header="0.31496062992125984" footer="0.31496062992125984"/>
      <pageSetup paperSize="9" scale="71" orientation="landscape" r:id="rId1"/>
    </customSheetView>
    <customSheetView guid="{B23C3B3F-749D-47D9-85E6-7AF5C28E7DA5}" hiddenColumns="1" topLeftCell="B1">
      <selection activeCell="O4" sqref="O4"/>
      <pageMargins left="0.7" right="0.7" top="0.75" bottom="0.75" header="0.3" footer="0.3"/>
      <pageSetup paperSize="9" scale="61" orientation="portrait" r:id="rId2"/>
    </customSheetView>
  </customSheetViews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Дятлова</cp:lastModifiedBy>
  <cp:lastPrinted>2022-06-20T12:09:47Z</cp:lastPrinted>
  <dcterms:created xsi:type="dcterms:W3CDTF">2017-12-11T14:03:53Z</dcterms:created>
  <dcterms:modified xsi:type="dcterms:W3CDTF">2022-06-20T13:17:43Z</dcterms:modified>
</cp:coreProperties>
</file>